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oumu.DESKTOP-7DC1EK4\Desktop\"/>
    </mc:Choice>
  </mc:AlternateContent>
  <xr:revisionPtr revIDLastSave="0" documentId="8_{47375008-C022-49A4-88D0-00526A905744}" xr6:coauthVersionLast="46" xr6:coauthVersionMax="46" xr10:uidLastSave="{00000000-0000-0000-0000-000000000000}"/>
  <bookViews>
    <workbookView xWindow="-98" yWindow="-98" windowWidth="20715" windowHeight="132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l="1"/>
  <c r="BE35" i="10" s="1"/>
  <c r="BW34" i="10" l="1"/>
  <c r="BW35" i="10" l="1"/>
  <c r="BW36" i="10" s="1"/>
  <c r="BW37" i="10" s="1"/>
  <c r="BW38" i="10" s="1"/>
  <c r="BW39" i="10" s="1"/>
  <c r="BW40" i="10" s="1"/>
  <c r="CO34" i="10" s="1"/>
</calcChain>
</file>

<file path=xl/sharedStrings.xml><?xml version="1.0" encoding="utf-8"?>
<sst xmlns="http://schemas.openxmlformats.org/spreadsheetml/2006/main" count="1139" uniqueCount="612">
  <si>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</si>
  <si>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</si>
  <si>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</si>
  <si>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</si>
  <si>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</si>
  <si>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</si>
  <si>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</si>
  <si>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</si>
  <si>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</si>
  <si>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</si>
  <si>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</si>
  <si>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</si>
  <si>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</si>
  <si>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</si>
  <si>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</si>
  <si>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</si>
  <si>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</si>
  <si>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</si>
  <si>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</si>
  <si>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</si>
  <si>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</si>
  <si>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</si>
  <si>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</si>
  <si>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</si>
  <si>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</si>
  <si>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</si>
  <si>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</si>
  <si>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</si>
  <si>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</si>
  <si>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</si>
  <si>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</si>
  <si>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</si>
  <si>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</si>
  <si>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</si>
  <si>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</si>
  <si>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</si>
  <si>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</si>
  <si>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</si>
  <si>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</si>
  <si>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</si>
  <si>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</si>
  <si>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</si>
  <si>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</si>
  <si>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</si>
  <si>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</si>
  <si>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</si>
  <si>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</si>
  <si>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</si>
  <si>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</si>
  <si>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</si>
  <si>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</si>
  <si>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</si>
  <si>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</si>
  <si>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</si>
  <si>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</si>
  <si>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</si>
  <si>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</si>
  <si>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</si>
  <si>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</si>
  <si>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</si>
  <si>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</si>
  <si>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</si>
  <si>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</si>
  <si>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</si>
  <si>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</si>
  <si>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</si>
  <si>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</si>
  <si>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</si>
  <si>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</si>
  <si>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</si>
  <si>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</si>
  <si>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</si>
  <si>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</si>
  <si>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</si>
  <si>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</si>
  <si>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</si>
  <si>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</si>
  <si>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</si>
  <si>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</si>
  <si>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</si>
  <si>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</si>
  <si>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</si>
  <si>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</si>
  <si>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</si>
  <si>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</si>
  <si>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</si>
  <si>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</si>
  <si>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</si>
  <si>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</si>
  <si>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</si>
  <si>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</si>
  <si>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</si>
  <si>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</si>
  <si>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</si>
  <si>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</si>
  <si>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</si>
  <si>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</si>
  <si>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</si>
  <si>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</si>
  <si>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</si>
  <si>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</si>
  <si>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</si>
  <si>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</si>
  <si>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</si>
  <si>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</si>
  <si>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</si>
  <si>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</si>
  <si>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</si>
  <si>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</si>
  <si>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</si>
  <si>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</si>
  <si>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</si>
  <si>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</si>
  <si>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</si>
  <si>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</si>
  <si>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</si>
  <si>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</si>
  <si>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</si>
  <si>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</si>
  <si>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</si>
  <si>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</si>
  <si>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</si>
  <si>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</si>
  <si>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</si>
  <si>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</si>
  <si>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</si>
  <si>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</si>
  <si>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</si>
  <si>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</si>
  <si>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</si>
  <si>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</si>
  <si>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</si>
  <si>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</si>
  <si>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</si>
  <si>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</si>
  <si>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</si>
  <si>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</si>
  <si>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</si>
  <si>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</si>
  <si>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</si>
  <si>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</si>
  <si>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</si>
  <si>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</si>
  <si>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</si>
  <si>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</si>
  <si>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</si>
  <si>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</si>
  <si>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</si>
  <si>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</si>
  <si>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</si>
  <si>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</si>
  <si>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</si>
  <si>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</si>
  <si>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</si>
  <si>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</si>
  <si>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</si>
  <si>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</si>
  <si>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</si>
  <si>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</si>
  <si>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</si>
  <si>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</si>
  <si>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</si>
  <si>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</si>
  <si>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</si>
  <si>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</si>
  <si>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</si>
  <si>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</si>
  <si>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</si>
  <si>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</si>
  <si>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</si>
  <si>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</si>
  <si>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</si>
  <si>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</si>
  <si>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</si>
  <si>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</si>
  <si>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</si>
  <si>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</si>
  <si>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</si>
  <si>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</si>
  <si>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</si>
  <si>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</si>
  <si>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</si>
  <si>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</si>
  <si>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</si>
  <si>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</si>
  <si>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</si>
  <si>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</si>
  <si>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</si>
  <si>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</si>
  <si>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</si>
  <si>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</si>
  <si>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</si>
  <si>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</si>
  <si>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</si>
  <si>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</si>
  <si>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</si>
  <si>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</si>
  <si>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</si>
  <si>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</si>
  <si>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</si>
  <si>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</si>
  <si>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</si>
  <si>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</si>
  <si>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</si>
  <si>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</si>
  <si>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</si>
  <si>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</si>
  <si>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</si>
  <si>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</si>
  <si>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</si>
  <si>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</si>
  <si>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</si>
  <si>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</si>
  <si>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</si>
  <si>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</si>
  <si>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</si>
  <si>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群馬県神流町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</si>
  <si>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</si>
  <si>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</si>
  <si>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</si>
  <si>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</si>
  <si>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</si>
  <si>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</si>
  <si>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</si>
  <si>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</si>
  <si>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</si>
  <si>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</si>
  <si>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</si>
  <si>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</si>
  <si>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</si>
  <si>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</si>
  <si>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</si>
  <si>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</si>
  <si>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</si>
  <si>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</si>
  <si>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</si>
  <si>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</si>
  <si>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</si>
  <si>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</si>
  <si>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</si>
  <si>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</si>
  <si>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</si>
  <si>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</si>
  <si>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</si>
  <si>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</si>
  <si>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</si>
  <si>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</si>
  <si>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</si>
  <si>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</si>
  <si>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</si>
  <si>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</si>
  <si>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</si>
  <si>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</si>
  <si>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</si>
  <si>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</si>
  <si>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</si>
  <si>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</si>
  <si>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</si>
  <si>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</si>
  <si>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</si>
  <si>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</si>
  <si>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</si>
  <si>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</si>
  <si>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</si>
  <si>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</si>
  <si>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</si>
  <si>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</si>
  <si>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</si>
  <si>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</si>
  <si>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</si>
  <si>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</si>
  <si>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</si>
  <si>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</si>
  <si>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</si>
  <si>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</si>
  <si>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</si>
  <si>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</si>
  <si>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</si>
  <si>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</si>
  <si>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</si>
  <si>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</si>
  <si>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</si>
  <si>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</si>
  <si>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</si>
  <si>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</si>
  <si>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</si>
  <si>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</si>
  <si>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</si>
  <si>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</si>
  <si>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</si>
  <si>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</si>
  <si>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</si>
  <si>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</si>
  <si>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</si>
  <si>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</si>
  <si>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</si>
  <si>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</si>
  <si>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</si>
  <si>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</si>
  <si>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</si>
  <si>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</si>
  <si>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</si>
  <si>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</si>
  <si>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</si>
  <si>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</si>
  <si>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</si>
  <si>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</si>
  <si>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</si>
  <si>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</si>
  <si>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</si>
  <si>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</si>
  <si>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</si>
  <si>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</si>
  <si>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</si>
  <si>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</si>
  <si>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</si>
  <si>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</si>
  <si>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</si>
  <si>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</si>
  <si>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</si>
  <si>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</si>
  <si>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</si>
  <si>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</si>
  <si>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</si>
  <si>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</si>
  <si>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</si>
  <si>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</si>
  <si>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</si>
  <si>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</si>
  <si>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</si>
  <si>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</si>
  <si>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</si>
  <si>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</si>
  <si>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</si>
  <si>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</si>
  <si>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</si>
  <si>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</si>
  <si>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</si>
  <si>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</si>
  <si>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</si>
  <si>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</si>
  <si>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</si>
  <si>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</si>
  <si>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</si>
  <si>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</si>
  <si>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</si>
  <si>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</si>
  <si>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</si>
  <si>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</si>
  <si>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</si>
  <si>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</si>
  <si>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</si>
  <si>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</si>
  <si>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</si>
  <si>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</si>
  <si>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</si>
  <si>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</si>
  <si>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</si>
  <si>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</si>
  <si>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</si>
  <si>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</si>
  <si>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</si>
  <si>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</si>
  <si>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</si>
  <si>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</si>
  <si>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</si>
  <si>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</si>
  <si>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</si>
  <si>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</si>
  <si>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</si>
  <si>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群馬県神流町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</si>
  <si>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</si>
  <si>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</si>
  <si>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</si>
  <si>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</si>
  <si>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</si>
  <si>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</si>
  <si>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</si>
  <si>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</si>
  <si>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</si>
  <si>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</si>
  <si>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</si>
  <si>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</si>
  <si>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</si>
  <si>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</si>
  <si>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</si>
  <si>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</si>
  <si>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</si>
  <si>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</si>
  <si>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</si>
  <si>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</si>
  <si>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</si>
  <si>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</si>
  <si>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</si>
  <si>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</si>
  <si>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</si>
  <si>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</si>
  <si>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</si>
  <si>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</si>
  <si>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</si>
  <si>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</si>
  <si>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</si>
  <si>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</si>
  <si>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</si>
  <si>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</si>
  <si>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</si>
  <si>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</si>
  <si>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</si>
  <si>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</si>
  <si>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</si>
  <si>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</si>
  <si>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</si>
  <si>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</si>
  <si>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</si>
  <si>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</si>
  <si>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</si>
  <si>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</si>
  <si>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</si>
  <si>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</si>
  <si>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</si>
  <si>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</si>
  <si>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</si>
  <si>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</si>
  <si>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</si>
  <si>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</si>
  <si>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</si>
  <si>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</si>
  <si>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</si>
  <si>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</si>
  <si>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</si>
  <si>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</si>
  <si>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</si>
  <si>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</si>
  <si>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</si>
  <si>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</si>
  <si>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</si>
  <si>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</si>
  <si>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</si>
  <si>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</si>
  <si>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</si>
  <si>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</si>
  <si>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</si>
  <si>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</si>
  <si>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</si>
  <si>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</si>
  <si>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</si>
  <si>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</si>
  <si>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</si>
  <si>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</si>
  <si>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</si>
  <si>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</si>
  <si>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</si>
  <si>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</si>
  <si>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</si>
  <si>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</si>
  <si>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</si>
  <si>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</si>
  <si>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</si>
  <si>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</si>
  <si>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</si>
  <si>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</si>
  <si>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</si>
  <si>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</si>
  <si>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</si>
  <si>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</si>
  <si>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</si>
  <si>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</si>
  <si>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</si>
  <si>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</si>
  <si>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</si>
  <si>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</si>
  <si>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</si>
  <si>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</si>
  <si>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</si>
  <si>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</si>
  <si>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</si>
  <si>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</si>
  <si>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</si>
  <si>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</si>
  <si>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</si>
  <si>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</si>
  <si>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</si>
  <si>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</si>
  <si>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</si>
  <si>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</si>
  <si>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</si>
  <si>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</si>
  <si>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</si>
  <si>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</si>
  <si>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</si>
  <si>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</si>
  <si>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</si>
  <si>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</si>
  <si>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</si>
  <si>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</si>
  <si>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</si>
  <si>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</si>
  <si>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</si>
  <si>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</si>
  <si>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</si>
  <si>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</si>
  <si>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</si>
  <si>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</si>
  <si>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</si>
  <si>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</si>
  <si>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</si>
  <si>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</si>
  <si>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</si>
  <si>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</si>
  <si>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</si>
  <si>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</si>
  <si>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</si>
  <si>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</si>
  <si>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</si>
  <si>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</si>
  <si>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</si>
  <si>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</si>
  <si>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</si>
  <si>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</si>
  <si>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</si>
  <si>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</si>
  <si>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</si>
  <si>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</si>
  <si>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</si>
  <si>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</si>
  <si>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</si>
  <si>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</si>
  <si>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</si>
  <si>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</si>
  <si>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</si>
  <si>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</si>
  <si>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</si>
  <si>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</si>
  <si>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</si>
  <si>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</si>
  <si>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</si>
  <si>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</si>
  <si>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</si>
  <si>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</si>
  <si>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</si>
  <si>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</si>
  <si>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</si>
  <si>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</si>
  <si>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</si>
  <si>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</si>
  <si>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</si>
  <si>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</si>
  <si>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</si>
  <si>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</si>
  <si>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</si>
  <si>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</si>
  <si>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</si>
  <si>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</si>
  <si>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</si>
  <si>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</si>
  <si>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</si>
  <si>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</si>
  <si>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</si>
  <si>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</si>
  <si>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</si>
  <si>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</si>
  <si>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</si>
  <si>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</si>
  <si>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</si>
  <si>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</si>
  <si>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</si>
  <si>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</si>
  <si>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</si>
  <si>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</si>
  <si>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</si>
  <si>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0.02</t>
  </si>
  <si>
    <t>▲ 31.88</t>
  </si>
  <si>
    <t>▲ 13.82</t>
  </si>
  <si>
    <t>一般会計</t>
  </si>
  <si>
    <t>介護保険特別会計</t>
  </si>
  <si>
    <t>万場診療所特別会計</t>
  </si>
  <si>
    <t>国民健康保険直営中里診療所特別会計</t>
  </si>
  <si>
    <t>国民健康保険事業特別会計</t>
  </si>
  <si>
    <t>簡易水道事業特別会計</t>
  </si>
  <si>
    <t>生活排水処理事業特別会計</t>
  </si>
  <si>
    <t>地域活性化施設特別会計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</si>
  <si>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</si>
  <si>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</si>
  <si>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</si>
  <si>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</si>
  <si>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</si>
  <si>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</si>
  <si>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</si>
  <si>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</si>
  <si>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</si>
  <si>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</si>
  <si>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1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</si>
  <si>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1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</si>
  <si>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12"/>
  </si>
  <si>
    <t>群馬県市町村会館管理組合</t>
    <rPh sb="0" eb="3">
      <t>グンマケン</t>
    </rPh>
    <rPh sb="3" eb="6">
      <t>シチョウソン</t>
    </rPh>
    <rPh sb="6" eb="8">
      <t>カイカン</t>
    </rPh>
    <rPh sb="8" eb="10">
      <t>カンリ</t>
    </rPh>
    <rPh sb="10" eb="12">
      <t>クミアイ</t>
    </rPh>
    <phoneticPr fontId="12"/>
  </si>
  <si>
    <t>群馬県市町村総合事務組合</t>
    <rPh sb="0" eb="3">
      <t>グンマケン</t>
    </rPh>
    <rPh sb="3" eb="6">
      <t>シチョウソン</t>
    </rPh>
    <rPh sb="6" eb="8">
      <t>ソウゴウ</t>
    </rPh>
    <rPh sb="8" eb="10">
      <t>ジム</t>
    </rPh>
    <rPh sb="10" eb="12">
      <t>クミアイ</t>
    </rPh>
    <phoneticPr fontId="1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</si>
  <si>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1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</si>
  <si>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12"/>
  </si>
  <si>
    <t>神流振興</t>
    <rPh sb="0" eb="2">
      <t>カンナ</t>
    </rPh>
    <rPh sb="2" eb="4">
      <t>シンコウ</t>
    </rPh>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</si>
  <si>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</si>
  <si>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</si>
  <si>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</si>
  <si>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</si>
  <si>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</si>
  <si>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</si>
  <si>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</si>
  <si>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災害対策基金</t>
    <rPh sb="0" eb="2">
      <t>サイガイ</t>
    </rPh>
    <rPh sb="2" eb="4">
      <t>タイサク</t>
    </rPh>
    <rPh sb="4" eb="6">
      <t>キキン</t>
    </rPh>
    <phoneticPr fontId="2"/>
  </si>
  <si>
    <t>ふるさとづくり推進基金</t>
    <rPh sb="7" eb="9">
      <t>スイシン</t>
    </rPh>
    <rPh sb="9" eb="11">
      <t>キキン</t>
    </rPh>
    <phoneticPr fontId="2"/>
  </si>
  <si>
    <t>万場診療所整備運営基金</t>
    <rPh sb="0" eb="2">
      <t>マンバ</t>
    </rPh>
    <rPh sb="2" eb="5">
      <t>シンリョウジョ</t>
    </rPh>
    <rPh sb="5" eb="7">
      <t>セイビ</t>
    </rPh>
    <rPh sb="7" eb="9">
      <t>ウンエイ</t>
    </rPh>
    <rPh sb="9" eb="11">
      <t>キキン</t>
    </rPh>
    <phoneticPr fontId="2"/>
  </si>
  <si>
    <t>地域福祉振興基金</t>
    <rPh sb="0" eb="2">
      <t>チイキ</t>
    </rPh>
    <rPh sb="2" eb="4">
      <t>フクシ</t>
    </rPh>
    <rPh sb="4" eb="6">
      <t>シンコウ</t>
    </rPh>
    <rPh sb="6" eb="8">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</si>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</sst>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716E-444F-925E-0241B6A07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288051</c:v>
                </c:pt>
                <c:pt idx="1">
                  <c:v>239939</c:v>
                </c:pt>
                <c:pt idx="2">
                  <c:v>532179</c:v>
                </c:pt>
                <c:pt idx="3">
                  <c:v>378774</c:v>
                </c:pt>
                <c:pt idx="4">
                  <c:v>615327</c:v>
                </c:pt>
              </c:numCache>
            </c:numRef>
          </c:val>
          <c:smooth val="0"/>
          <c:extLst>
            <c:ext xmlns:c16="http://schemas.microsoft.com/office/drawing/2014/chart" uri="{C3380CC4-5D6E-409C-BE32-E72D297353CC}">
              <c16:uniqueId val="{00000001-716E-444F-925E-0241B6A07CDC}"/>
            </c:ext>
          </c:extLst>
        </c:ser>
        <c:dLbls>
          <c:showLegendKey val="0"/>
          <c:showVal val="0"/>
          <c:showCatName val="0"/>
          <c:showSerName val="0"/>
          <c:showPercent val="0"/>
          <c:showBubbleSize val="0"/>
        </c:dLbls>
        <c:marker val="1"/>
        <c:smooth val="0"/>
        <c:axId val="165227520"/>
        <c:axId val="165246080"/>
      </c:lineChart>
      <c:catAx>
        <c:axId val="16522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46080"/>
        <c:crosses val="autoZero"/>
        <c:auto val="1"/>
        <c:lblAlgn val="ctr"/>
        <c:lblOffset val="100"/>
        <c:tickLblSkip val="1"/>
        <c:tickMarkSkip val="1"/>
        <c:noMultiLvlLbl val="0"/>
      </c:catAx>
      <c:valAx>
        <c:axId val="1652460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2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4.37</c:v>
                </c:pt>
                <c:pt idx="1">
                  <c:v>3.35</c:v>
                </c:pt>
                <c:pt idx="2">
                  <c:v>3.44</c:v>
                </c:pt>
                <c:pt idx="3">
                  <c:v>2.44</c:v>
                </c:pt>
                <c:pt idx="4">
                  <c:v>7.84</c:v>
                </c:pt>
              </c:numCache>
            </c:numRef>
          </c:val>
          <c:extLst>
            <c:ext xmlns:c16="http://schemas.microsoft.com/office/drawing/2014/chart" uri="{C3380CC4-5D6E-409C-BE32-E72D297353CC}">
              <c16:uniqueId val="{00000000-B0CE-433B-8803-E38CE3AA84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119.05</c:v>
                </c:pt>
                <c:pt idx="1">
                  <c:v>127.34</c:v>
                </c:pt>
                <c:pt idx="2">
                  <c:v>135.88</c:v>
                </c:pt>
                <c:pt idx="3">
                  <c:v>110.01</c:v>
                </c:pt>
                <c:pt idx="4">
                  <c:v>93.27</c:v>
                </c:pt>
              </c:numCache>
            </c:numRef>
          </c:val>
          <c:extLst>
            <c:ext xmlns:c16="http://schemas.microsoft.com/office/drawing/2014/chart" uri="{C3380CC4-5D6E-409C-BE32-E72D297353CC}">
              <c16:uniqueId val="{00000001-B0CE-433B-8803-E38CE3AA84A8}"/>
            </c:ext>
          </c:extLst>
        </c:ser>
        <c:dLbls>
          <c:showLegendKey val="0"/>
          <c:showVal val="0"/>
          <c:showCatName val="0"/>
          <c:showSerName val="0"/>
          <c:showPercent val="0"/>
          <c:showBubbleSize val="0"/>
        </c:dLbls>
        <c:gapWidth val="250"/>
        <c:overlap val="100"/>
        <c:axId val="96031872"/>
        <c:axId val="9603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4.82</c:v>
                </c:pt>
                <c:pt idx="1">
                  <c:v>-0.82</c:v>
                </c:pt>
                <c:pt idx="2">
                  <c:v>-0.02</c:v>
                </c:pt>
                <c:pt idx="3">
                  <c:v>-31.88</c:v>
                </c:pt>
                <c:pt idx="4">
                  <c:v>-13.82</c:v>
                </c:pt>
              </c:numCache>
            </c:numRef>
          </c:val>
          <c:smooth val="0"/>
          <c:extLst>
            <c:ext xmlns:c16="http://schemas.microsoft.com/office/drawing/2014/chart" uri="{C3380CC4-5D6E-409C-BE32-E72D297353CC}">
              <c16:uniqueId val="{00000002-B0CE-433B-8803-E38CE3AA84A8}"/>
            </c:ext>
          </c:extLst>
        </c:ser>
        <c:dLbls>
          <c:showLegendKey val="0"/>
          <c:showVal val="0"/>
          <c:showCatName val="0"/>
          <c:showSerName val="0"/>
          <c:showPercent val="0"/>
          <c:showBubbleSize val="0"/>
        </c:dLbls>
        <c:marker val="1"/>
        <c:smooth val="0"/>
        <c:axId val="96031872"/>
        <c:axId val="96033792"/>
      </c:lineChart>
      <c:catAx>
        <c:axId val="96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33792"/>
        <c:crosses val="autoZero"/>
        <c:auto val="1"/>
        <c:lblAlgn val="ctr"/>
        <c:lblOffset val="100"/>
        <c:tickLblSkip val="1"/>
        <c:tickMarkSkip val="1"/>
        <c:noMultiLvlLbl val="0"/>
      </c:catAx>
      <c:valAx>
        <c:axId val="9603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0.04</c:v>
                </c:pt>
                <c:pt idx="6">
                  <c:v>#N/A</c:v>
                </c:pt>
                <c:pt idx="7">
                  <c:v>0</c:v>
                </c:pt>
                <c:pt idx="8">
                  <c:v>#N/A</c:v>
                </c:pt>
                <c:pt idx="9">
                  <c:v>0.02</c:v>
                </c:pt>
              </c:numCache>
            </c:numRef>
          </c:val>
          <c:extLst>
            <c:ext xmlns:c16="http://schemas.microsoft.com/office/drawing/2014/chart" uri="{C3380CC4-5D6E-409C-BE32-E72D297353CC}">
              <c16:uniqueId val="{00000000-7079-429E-A21C-004B60D84F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79-429E-A21C-004B60D84F3B}"/>
            </c:ext>
          </c:extLst>
        </c:ser>
        <c:ser>
          <c:idx val="2"/>
          <c:order val="2"/>
          <c:tx>
            <c:strRef>
              <c:f>データシート!$A$29</c:f>
              <c:strCache>
                <c:ptCount val="1"/>
                <c:pt idx="0">
                  <c:v>地域活性化施設特別会計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0.05</c:v>
                </c:pt>
                <c:pt idx="4">
                  <c:v>#N/A</c:v>
                </c:pt>
                <c:pt idx="5">
                  <c:v>0.02</c:v>
                </c:pt>
                <c:pt idx="6">
                  <c:v>#N/A</c:v>
                </c:pt>
                <c:pt idx="7">
                  <c:v>0.11</c:v>
                </c:pt>
                <c:pt idx="8">
                  <c:v>#N/A</c:v>
                </c:pt>
                <c:pt idx="9">
                  <c:v>0.02</c:v>
                </c:pt>
              </c:numCache>
            </c:numRef>
          </c:val>
          <c:extLst>
            <c:ext xmlns:c16="http://schemas.microsoft.com/office/drawing/2014/chart" uri="{C3380CC4-5D6E-409C-BE32-E72D297353CC}">
              <c16:uniqueId val="{00000002-7079-429E-A21C-004B60D84F3B}"/>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0.14000000000000001</c:v>
                </c:pt>
                <c:pt idx="4">
                  <c:v>#N/A</c:v>
                </c:pt>
                <c:pt idx="5">
                  <c:v>0</c:v>
                </c:pt>
                <c:pt idx="6">
                  <c:v>#N/A</c:v>
                </c:pt>
                <c:pt idx="7">
                  <c:v>0.11</c:v>
                </c:pt>
                <c:pt idx="8">
                  <c:v>#N/A</c:v>
                </c:pt>
                <c:pt idx="9">
                  <c:v>0.03</c:v>
                </c:pt>
              </c:numCache>
            </c:numRef>
          </c:val>
          <c:extLst>
            <c:ext xmlns:c16="http://schemas.microsoft.com/office/drawing/2014/chart" uri="{C3380CC4-5D6E-409C-BE32-E72D297353CC}">
              <c16:uniqueId val="{00000003-7079-429E-A21C-004B60D84F3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0.02</c:v>
                </c:pt>
                <c:pt idx="4">
                  <c:v>#N/A</c:v>
                </c:pt>
                <c:pt idx="5">
                  <c:v>0.1</c:v>
                </c:pt>
                <c:pt idx="6">
                  <c:v>#N/A</c:v>
                </c:pt>
                <c:pt idx="7">
                  <c:v>0.1</c:v>
                </c:pt>
                <c:pt idx="8">
                  <c:v>#N/A</c:v>
                </c:pt>
                <c:pt idx="9">
                  <c:v>0.09</c:v>
                </c:pt>
              </c:numCache>
            </c:numRef>
          </c:val>
          <c:extLst>
            <c:ext xmlns:c16="http://schemas.microsoft.com/office/drawing/2014/chart" uri="{C3380CC4-5D6E-409C-BE32-E72D297353CC}">
              <c16:uniqueId val="{00000004-7079-429E-A21C-004B60D84F3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2.12</c:v>
                </c:pt>
                <c:pt idx="2">
                  <c:v>#N/A</c:v>
                </c:pt>
                <c:pt idx="3">
                  <c:v>1.02</c:v>
                </c:pt>
                <c:pt idx="4">
                  <c:v>#N/A</c:v>
                </c:pt>
                <c:pt idx="5">
                  <c:v>0.57999999999999996</c:v>
                </c:pt>
                <c:pt idx="6">
                  <c:v>#N/A</c:v>
                </c:pt>
                <c:pt idx="7">
                  <c:v>0.6</c:v>
                </c:pt>
                <c:pt idx="8">
                  <c:v>#N/A</c:v>
                </c:pt>
                <c:pt idx="9">
                  <c:v>0.18</c:v>
                </c:pt>
              </c:numCache>
            </c:numRef>
          </c:val>
          <c:extLst>
            <c:ext xmlns:c16="http://schemas.microsoft.com/office/drawing/2014/chart" uri="{C3380CC4-5D6E-409C-BE32-E72D297353CC}">
              <c16:uniqueId val="{00000005-7079-429E-A21C-004B60D84F3B}"/>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0.25</c:v>
                </c:pt>
                <c:pt idx="4">
                  <c:v>#N/A</c:v>
                </c:pt>
                <c:pt idx="5">
                  <c:v>0.28000000000000003</c:v>
                </c:pt>
                <c:pt idx="6">
                  <c:v>#N/A</c:v>
                </c:pt>
                <c:pt idx="7">
                  <c:v>0.34</c:v>
                </c:pt>
                <c:pt idx="8">
                  <c:v>#N/A</c:v>
                </c:pt>
                <c:pt idx="9">
                  <c:v>0.32</c:v>
                </c:pt>
              </c:numCache>
            </c:numRef>
          </c:val>
          <c:extLst>
            <c:ext xmlns:c16="http://schemas.microsoft.com/office/drawing/2014/chart" uri="{C3380CC4-5D6E-409C-BE32-E72D297353CC}">
              <c16:uniqueId val="{00000006-7079-429E-A21C-004B60D84F3B}"/>
            </c:ext>
          </c:extLst>
        </c:ser>
        <c:ser>
          <c:idx val="7"/>
          <c:order val="7"/>
          <c:tx>
            <c:strRef>
              <c:f>データシート!$A$34</c:f>
              <c:strCache>
                <c:ptCount val="1"/>
                <c:pt idx="0">
                  <c:v>万場診療所特別会計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0.22</c:v>
                </c:pt>
                <c:pt idx="4">
                  <c:v>#N/A</c:v>
                </c:pt>
                <c:pt idx="5">
                  <c:v>0.21</c:v>
                </c:pt>
                <c:pt idx="6">
                  <c:v>#N/A</c:v>
                </c:pt>
                <c:pt idx="7">
                  <c:v>0.68</c:v>
                </c:pt>
                <c:pt idx="8">
                  <c:v>#N/A</c:v>
                </c:pt>
                <c:pt idx="9">
                  <c:v>0.4</c:v>
                </c:pt>
              </c:numCache>
            </c:numRef>
          </c:val>
          <c:extLst>
            <c:ext xmlns:c16="http://schemas.microsoft.com/office/drawing/2014/chart" uri="{C3380CC4-5D6E-409C-BE32-E72D297353CC}">
              <c16:uniqueId val="{00000007-7079-429E-A21C-004B60D84F3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0.99</c:v>
                </c:pt>
                <c:pt idx="4">
                  <c:v>#N/A</c:v>
                </c:pt>
                <c:pt idx="5">
                  <c:v>0.21</c:v>
                </c:pt>
                <c:pt idx="6">
                  <c:v>#N/A</c:v>
                </c:pt>
                <c:pt idx="7">
                  <c:v>0.62</c:v>
                </c:pt>
                <c:pt idx="8">
                  <c:v>#N/A</c:v>
                </c:pt>
                <c:pt idx="9">
                  <c:v>0.81</c:v>
                </c:pt>
              </c:numCache>
            </c:numRef>
          </c:val>
          <c:extLst>
            <c:ext xmlns:c16="http://schemas.microsoft.com/office/drawing/2014/chart" uri="{C3380CC4-5D6E-409C-BE32-E72D297353CC}">
              <c16:uniqueId val="{00000008-7079-429E-A21C-004B60D84F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4.1399999999999997</c:v>
                </c:pt>
                <c:pt idx="2">
                  <c:v>#N/A</c:v>
                </c:pt>
                <c:pt idx="3">
                  <c:v>3.06</c:v>
                </c:pt>
                <c:pt idx="4">
                  <c:v>#N/A</c:v>
                </c:pt>
                <c:pt idx="5">
                  <c:v>3.19</c:v>
                </c:pt>
                <c:pt idx="6">
                  <c:v>#N/A</c:v>
                </c:pt>
                <c:pt idx="7">
                  <c:v>1.64</c:v>
                </c:pt>
                <c:pt idx="8">
                  <c:v>#N/A</c:v>
                </c:pt>
                <c:pt idx="9">
                  <c:v>7.41</c:v>
                </c:pt>
              </c:numCache>
            </c:numRef>
          </c:val>
          <c:extLst>
            <c:ext xmlns:c16="http://schemas.microsoft.com/office/drawing/2014/chart" uri="{C3380CC4-5D6E-409C-BE32-E72D297353CC}">
              <c16:uniqueId val="{00000009-7079-429E-A21C-004B60D84F3B}"/>
            </c:ext>
          </c:extLst>
        </c:ser>
        <c:dLbls>
          <c:showLegendKey val="0"/>
          <c:showVal val="0"/>
          <c:showCatName val="0"/>
          <c:showSerName val="0"/>
          <c:showPercent val="0"/>
          <c:showBubbleSize val="0"/>
        </c:dLbls>
        <c:gapWidth val="150"/>
        <c:overlap val="100"/>
        <c:axId val="101051776"/>
        <c:axId val="101053568"/>
      </c:barChart>
      <c:catAx>
        <c:axId val="1010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53568"/>
        <c:crosses val="autoZero"/>
        <c:auto val="1"/>
        <c:lblAlgn val="ctr"/>
        <c:lblOffset val="100"/>
        <c:tickLblSkip val="1"/>
        <c:tickMarkSkip val="1"/>
        <c:noMultiLvlLbl val="0"/>
      </c:catAx>
      <c:valAx>
        <c:axId val="1010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5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c:v>
                </c:pt>
                <c:pt idx="5">
                  <c:v>235</c:v>
                </c:pt>
                <c:pt idx="8">
                  <c:v>250</c:v>
                </c:pt>
                <c:pt idx="11">
                  <c:v>249</c:v>
                </c:pt>
                <c:pt idx="14">
                  <c:v>233</c:v>
                </c:pt>
              </c:numCache>
            </c:numRef>
          </c:val>
          <c:extLst>
            <c:ext xmlns:c16="http://schemas.microsoft.com/office/drawing/2014/chart" uri="{C3380CC4-5D6E-409C-BE32-E72D297353CC}">
              <c16:uniqueId val="{00000000-321A-4757-8AD4-DD3B726135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A-4757-8AD4-DD3B726135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0</c:v>
                </c:pt>
                <c:pt idx="12">
                  <c:v>0</c:v>
                </c:pt>
              </c:numCache>
            </c:numRef>
          </c:val>
          <c:extLst>
            <c:ext xmlns:c16="http://schemas.microsoft.com/office/drawing/2014/chart" uri="{C3380CC4-5D6E-409C-BE32-E72D297353CC}">
              <c16:uniqueId val="{00000002-321A-4757-8AD4-DD3B726135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15</c:v>
                </c:pt>
                <c:pt idx="6">
                  <c:v>18</c:v>
                </c:pt>
                <c:pt idx="9">
                  <c:v>17</c:v>
                </c:pt>
                <c:pt idx="12">
                  <c:v>23</c:v>
                </c:pt>
              </c:numCache>
            </c:numRef>
          </c:val>
          <c:extLst>
            <c:ext xmlns:c16="http://schemas.microsoft.com/office/drawing/2014/chart" uri="{C3380CC4-5D6E-409C-BE32-E72D297353CC}">
              <c16:uniqueId val="{00000003-321A-4757-8AD4-DD3B726135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32</c:v>
                </c:pt>
                <c:pt idx="6">
                  <c:v>29</c:v>
                </c:pt>
                <c:pt idx="9">
                  <c:v>27</c:v>
                </c:pt>
                <c:pt idx="12">
                  <c:v>41</c:v>
                </c:pt>
              </c:numCache>
            </c:numRef>
          </c:val>
          <c:extLst>
            <c:ext xmlns:c16="http://schemas.microsoft.com/office/drawing/2014/chart" uri="{C3380CC4-5D6E-409C-BE32-E72D297353CC}">
              <c16:uniqueId val="{00000004-321A-4757-8AD4-DD3B726135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A-4757-8AD4-DD3B726135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A-4757-8AD4-DD3B726135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247</c:v>
                </c:pt>
                <c:pt idx="6">
                  <c:v>271</c:v>
                </c:pt>
                <c:pt idx="9">
                  <c:v>266</c:v>
                </c:pt>
                <c:pt idx="12">
                  <c:v>263</c:v>
                </c:pt>
              </c:numCache>
            </c:numRef>
          </c:val>
          <c:extLst>
            <c:ext xmlns:c16="http://schemas.microsoft.com/office/drawing/2014/chart" uri="{C3380CC4-5D6E-409C-BE32-E72D297353CC}">
              <c16:uniqueId val="{00000007-321A-4757-8AD4-DD3B726135A1}"/>
            </c:ext>
          </c:extLst>
        </c:ser>
        <c:dLbls>
          <c:showLegendKey val="0"/>
          <c:showVal val="0"/>
          <c:showCatName val="0"/>
          <c:showSerName val="0"/>
          <c:showPercent val="0"/>
          <c:showBubbleSize val="0"/>
        </c:dLbls>
        <c:gapWidth val="100"/>
        <c:overlap val="100"/>
        <c:axId val="102476416"/>
        <c:axId val="10249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c:v>
                </c:pt>
                <c:pt idx="2">
                  <c:v>#N/A</c:v>
                </c:pt>
                <c:pt idx="3">
                  <c:v>#N/A</c:v>
                </c:pt>
                <c:pt idx="4">
                  <c:v>70</c:v>
                </c:pt>
                <c:pt idx="5">
                  <c:v>#N/A</c:v>
                </c:pt>
                <c:pt idx="6">
                  <c:v>#N/A</c:v>
                </c:pt>
                <c:pt idx="7">
                  <c:v>79</c:v>
                </c:pt>
                <c:pt idx="8">
                  <c:v>#N/A</c:v>
                </c:pt>
                <c:pt idx="9">
                  <c:v>#N/A</c:v>
                </c:pt>
                <c:pt idx="10">
                  <c:v>61</c:v>
                </c:pt>
                <c:pt idx="11">
                  <c:v>#N/A</c:v>
                </c:pt>
                <c:pt idx="12">
                  <c:v>#N/A</c:v>
                </c:pt>
                <c:pt idx="13">
                  <c:v>94</c:v>
                </c:pt>
                <c:pt idx="14">
                  <c:v>#N/A</c:v>
                </c:pt>
              </c:numCache>
            </c:numRef>
          </c:val>
          <c:smooth val="0"/>
          <c:extLst>
            <c:ext xmlns:c16="http://schemas.microsoft.com/office/drawing/2014/chart" uri="{C3380CC4-5D6E-409C-BE32-E72D297353CC}">
              <c16:uniqueId val="{00000008-321A-4757-8AD4-DD3B726135A1}"/>
            </c:ext>
          </c:extLst>
        </c:ser>
        <c:dLbls>
          <c:showLegendKey val="0"/>
          <c:showVal val="0"/>
          <c:showCatName val="0"/>
          <c:showSerName val="0"/>
          <c:showPercent val="0"/>
          <c:showBubbleSize val="0"/>
        </c:dLbls>
        <c:marker val="1"/>
        <c:smooth val="0"/>
        <c:axId val="102476416"/>
        <c:axId val="102490880"/>
      </c:lineChart>
      <c:catAx>
        <c:axId val="1024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90880"/>
        <c:crosses val="autoZero"/>
        <c:auto val="1"/>
        <c:lblAlgn val="ctr"/>
        <c:lblOffset val="100"/>
        <c:tickLblSkip val="1"/>
        <c:tickMarkSkip val="1"/>
        <c:noMultiLvlLbl val="0"/>
      </c:catAx>
      <c:valAx>
        <c:axId val="1024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2292</c:v>
                </c:pt>
                <c:pt idx="5">
                  <c:v>2155</c:v>
                </c:pt>
                <c:pt idx="8">
                  <c:v>2293</c:v>
                </c:pt>
                <c:pt idx="11">
                  <c:v>2400</c:v>
                </c:pt>
                <c:pt idx="14">
                  <c:v>2232</c:v>
                </c:pt>
              </c:numCache>
            </c:numRef>
          </c:val>
          <c:extLst>
            <c:ext xmlns:c16="http://schemas.microsoft.com/office/drawing/2014/chart" uri="{C3380CC4-5D6E-409C-BE32-E72D297353CC}">
              <c16:uniqueId val="{00000000-BC8F-40DA-8BA4-90EEF17655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4</c:v>
                </c:pt>
                <c:pt idx="8">
                  <c:v>3</c:v>
                </c:pt>
                <c:pt idx="11">
                  <c:v>2</c:v>
                </c:pt>
                <c:pt idx="14">
                  <c:v>1</c:v>
                </c:pt>
              </c:numCache>
            </c:numRef>
          </c:val>
          <c:extLst>
            <c:ext xmlns:c16="http://schemas.microsoft.com/office/drawing/2014/chart" uri="{C3380CC4-5D6E-409C-BE32-E72D297353CC}">
              <c16:uniqueId val="{00000001-BC8F-40DA-8BA4-90EEF17655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4626</c:v>
                </c:pt>
                <c:pt idx="5">
                  <c:v>4863</c:v>
                </c:pt>
                <c:pt idx="8">
                  <c:v>4897</c:v>
                </c:pt>
                <c:pt idx="11">
                  <c:v>4574</c:v>
                </c:pt>
                <c:pt idx="14">
                  <c:v>4280</c:v>
                </c:pt>
              </c:numCache>
            </c:numRef>
          </c:val>
          <c:extLst>
            <c:ext xmlns:c16="http://schemas.microsoft.com/office/drawing/2014/chart" uri="{C3380CC4-5D6E-409C-BE32-E72D297353CC}">
              <c16:uniqueId val="{00000002-BC8F-40DA-8BA4-90EEF17655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8F-40DA-8BA4-90EEF17655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8F-40DA-8BA4-90EEF17655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8F-40DA-8BA4-90EEF17655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921</c:v>
                </c:pt>
                <c:pt idx="3">
                  <c:v>1026</c:v>
                </c:pt>
                <c:pt idx="6">
                  <c:v>1015</c:v>
                </c:pt>
                <c:pt idx="9">
                  <c:v>983</c:v>
                </c:pt>
                <c:pt idx="12">
                  <c:v>972</c:v>
                </c:pt>
              </c:numCache>
            </c:numRef>
          </c:val>
          <c:extLst>
            <c:ext xmlns:c16="http://schemas.microsoft.com/office/drawing/2014/chart" uri="{C3380CC4-5D6E-409C-BE32-E72D297353CC}">
              <c16:uniqueId val="{00000006-BC8F-40DA-8BA4-90EEF17655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c:v>
                </c:pt>
                <c:pt idx="3">
                  <c:v>144</c:v>
                </c:pt>
                <c:pt idx="6">
                  <c:v>235</c:v>
                </c:pt>
                <c:pt idx="9">
                  <c:v>220</c:v>
                </c:pt>
                <c:pt idx="12">
                  <c:v>202</c:v>
                </c:pt>
              </c:numCache>
            </c:numRef>
          </c:val>
          <c:extLst>
            <c:ext xmlns:c16="http://schemas.microsoft.com/office/drawing/2014/chart" uri="{C3380CC4-5D6E-409C-BE32-E72D297353CC}">
              <c16:uniqueId val="{00000007-BC8F-40DA-8BA4-90EEF17655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495</c:v>
                </c:pt>
                <c:pt idx="3">
                  <c:v>464</c:v>
                </c:pt>
                <c:pt idx="6">
                  <c:v>564</c:v>
                </c:pt>
                <c:pt idx="9">
                  <c:v>561</c:v>
                </c:pt>
                <c:pt idx="12">
                  <c:v>546</c:v>
                </c:pt>
              </c:numCache>
            </c:numRef>
          </c:val>
          <c:extLst>
            <c:ext xmlns:c16="http://schemas.microsoft.com/office/drawing/2014/chart" uri="{C3380CC4-5D6E-409C-BE32-E72D297353CC}">
              <c16:uniqueId val="{00000008-BC8F-40DA-8BA4-90EEF17655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11</c:v>
                </c:pt>
                <c:pt idx="6">
                  <c:v>0</c:v>
                </c:pt>
                <c:pt idx="9">
                  <c:v>0</c:v>
                </c:pt>
                <c:pt idx="12">
                  <c:v>0</c:v>
                </c:pt>
              </c:numCache>
            </c:numRef>
          </c:val>
          <c:extLst>
            <c:ext xmlns:c16="http://schemas.microsoft.com/office/drawing/2014/chart" uri="{C3380CC4-5D6E-409C-BE32-E72D297353CC}">
              <c16:uniqueId val="{00000009-BC8F-40DA-8BA4-90EEF17655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2466</c:v>
                </c:pt>
                <c:pt idx="3">
                  <c:v>2414</c:v>
                </c:pt>
                <c:pt idx="6">
                  <c:v>2503</c:v>
                </c:pt>
                <c:pt idx="9">
                  <c:v>2545</c:v>
                </c:pt>
                <c:pt idx="12">
                  <c:v>2418</c:v>
                </c:pt>
              </c:numCache>
            </c:numRef>
          </c:val>
          <c:extLst>
            <c:ext xmlns:c16="http://schemas.microsoft.com/office/drawing/2014/chart" uri="{C3380CC4-5D6E-409C-BE32-E72D297353CC}">
              <c16:uniqueId val="{0000000A-BC8F-40DA-8BA4-90EEF17655E1}"/>
            </c:ext>
          </c:extLst>
        </c:ser>
        <c:dLbls>
          <c:showLegendKey val="0"/>
          <c:showVal val="0"/>
          <c:showCatName val="0"/>
          <c:showSerName val="0"/>
          <c:showPercent val="0"/>
          <c:showBubbleSize val="0"/>
        </c:dLbls>
        <c:gapWidth val="100"/>
        <c:overlap val="100"/>
        <c:axId val="104124416"/>
        <c:axId val="10412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8F-40DA-8BA4-90EEF17655E1}"/>
            </c:ext>
          </c:extLst>
        </c:ser>
        <c:dLbls>
          <c:showLegendKey val="0"/>
          <c:showVal val="0"/>
          <c:showCatName val="0"/>
          <c:showSerName val="0"/>
          <c:showPercent val="0"/>
          <c:showBubbleSize val="0"/>
        </c:dLbls>
        <c:marker val="1"/>
        <c:smooth val="0"/>
        <c:axId val="104124416"/>
        <c:axId val="104126336"/>
      </c:lineChart>
      <c:catAx>
        <c:axId val="1041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26336"/>
        <c:crosses val="autoZero"/>
        <c:auto val="1"/>
        <c:lblAlgn val="ctr"/>
        <c:lblOffset val="100"/>
        <c:tickLblSkip val="1"/>
        <c:tickMarkSkip val="1"/>
        <c:noMultiLvlLbl val="0"/>
      </c:catAx>
      <c:valAx>
        <c:axId val="1041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2256</c:v>
                </c:pt>
                <c:pt idx="1">
                  <c:v>1783</c:v>
                </c:pt>
                <c:pt idx="2">
                  <c:v>1491</c:v>
                </c:pt>
              </c:numCache>
            </c:numRef>
          </c:val>
          <c:extLst>
            <c:ext xmlns:c16="http://schemas.microsoft.com/office/drawing/2014/chart" uri="{C3380CC4-5D6E-409C-BE32-E72D297353CC}">
              <c16:uniqueId val="{00000000-5718-416C-A5D0-9CFEF05BD5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1435</c:v>
                </c:pt>
                <c:pt idx="1">
                  <c:v>1404</c:v>
                </c:pt>
                <c:pt idx="2">
                  <c:v>1378</c:v>
                </c:pt>
              </c:numCache>
            </c:numRef>
          </c:val>
          <c:extLst>
            <c:ext xmlns:c16="http://schemas.microsoft.com/office/drawing/2014/chart" uri="{C3380CC4-5D6E-409C-BE32-E72D297353CC}">
              <c16:uniqueId val="{00000001-5718-416C-A5D0-9CFEF05BD5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1436</c:v>
                </c:pt>
                <c:pt idx="1">
                  <c:v>1627</c:v>
                </c:pt>
                <c:pt idx="2">
                  <c:v>1197</c:v>
                </c:pt>
              </c:numCache>
            </c:numRef>
          </c:val>
          <c:extLst>
            <c:ext xmlns:c16="http://schemas.microsoft.com/office/drawing/2014/chart" uri="{C3380CC4-5D6E-409C-BE32-E72D297353CC}">
              <c16:uniqueId val="{00000002-5718-416C-A5D0-9CFEF05BD590}"/>
            </c:ext>
          </c:extLst>
        </c:ser>
        <c:dLbls>
          <c:showLegendKey val="0"/>
          <c:showVal val="0"/>
          <c:showCatName val="0"/>
          <c:showSerName val="0"/>
          <c:showPercent val="0"/>
          <c:showBubbleSize val="0"/>
        </c:dLbls>
        <c:gapWidth val="120"/>
        <c:overlap val="100"/>
        <c:axId val="113824896"/>
        <c:axId val="113826432"/>
      </c:barChart>
      <c:catAx>
        <c:axId val="1138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826432"/>
        <c:crosses val="autoZero"/>
        <c:auto val="1"/>
        <c:lblAlgn val="ctr"/>
        <c:lblOffset val="100"/>
        <c:tickLblSkip val="1"/>
        <c:tickMarkSkip val="1"/>
        <c:noMultiLvlLbl val="0"/>
      </c:catAx>
      <c:valAx>
        <c:axId val="113826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8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年度に元利償還金が一時増加したが、平成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及び令和元年度</a:t>
          </a:r>
          <a:r>
            <a:rPr kumimoji="1" lang="ja-JP" altLang="ja-JP" sz="1100">
              <a:solidFill>
                <a:schemeClr val="dk1"/>
              </a:solidFill>
              <a:effectLst/>
              <a:latin typeface="+mn-lt"/>
              <a:ea typeface="+mn-ea"/>
              <a:cs typeface="+mn-cs"/>
            </a:rPr>
            <a:t>には、</a:t>
          </a:r>
          <a:r>
            <a:rPr kumimoji="1" lang="ja-JP" altLang="en-US" sz="1100">
              <a:solidFill>
                <a:schemeClr val="dk1"/>
              </a:solidFill>
              <a:effectLst/>
              <a:latin typeface="+mn-lt"/>
              <a:ea typeface="+mn-ea"/>
              <a:cs typeface="+mn-cs"/>
            </a:rPr>
            <a:t>微減となっている。</a:t>
          </a:r>
          <a:r>
            <a:rPr kumimoji="1" lang="ja-JP" altLang="ja-JP" sz="1100">
              <a:solidFill>
                <a:schemeClr val="dk1"/>
              </a:solidFill>
              <a:effectLst/>
              <a:latin typeface="+mn-lt"/>
              <a:ea typeface="+mn-ea"/>
              <a:cs typeface="+mn-cs"/>
            </a:rPr>
            <a:t>元利償還金の縮減に繋がる地方債の借入額は平成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年度以降も大規模な施設の整備事業に充てることが想定されるため、借入額の抑制も早急に対応することが困難とされるが、事業の取捨選択を徹底し、新規借入額の平準化等、引き続き起債適正化に努める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神流町では、満期一括償還地方債の償還の財源として、減債基金の積み立ては行っておらず、運用益及び決算余剰金の一部を積み立てている。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の取崩しが始まるため、数値の悪化が懸念される。より一層の健全化に努める。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307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万円の取崩しを行い、特定目的基金からは、高齢者住宅建設等に充当するため、合併振興基金を</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基金の使途の明確化を図るために、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合併振興基金：神流町まちづくり計画に定められた事業に要する経費の財源</a:t>
          </a:r>
          <a:endParaRPr lang="ja-JP" altLang="ja-JP" sz="1400">
            <a:effectLst/>
          </a:endParaRPr>
        </a:p>
        <a:p>
          <a:r>
            <a:rPr kumimoji="1" lang="ja-JP" altLang="ja-JP" sz="1100">
              <a:solidFill>
                <a:schemeClr val="dk1"/>
              </a:solidFill>
              <a:effectLst/>
              <a:latin typeface="+mn-lt"/>
              <a:ea typeface="+mn-ea"/>
              <a:cs typeface="+mn-cs"/>
            </a:rPr>
            <a:t>　ふるさとづくり推進基金：ふるさとづくりの推進に寄与する事業に要する経費の財源</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公共施設等整備基金：公共施設等の整備資金</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ja-JP" altLang="ja-JP" sz="1100">
              <a:solidFill>
                <a:schemeClr val="dk1"/>
              </a:solidFill>
              <a:effectLst/>
              <a:latin typeface="+mn-lt"/>
              <a:ea typeface="+mn-ea"/>
              <a:cs typeface="+mn-cs"/>
            </a:rPr>
            <a:t>　災害対策基金：震災、風水害などのあらゆる自然災害及び人為的災害から、神流町民の生命及び財産を守るとともに、災害予防対策、被災者支援、復旧対策等を円滑に推進するための財源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合併振興基金</a:t>
          </a:r>
          <a:r>
            <a:rPr kumimoji="1" lang="en-US" altLang="ja-JP" sz="1100">
              <a:solidFill>
                <a:schemeClr val="dk1"/>
              </a:solidFill>
              <a:effectLst/>
              <a:latin typeface="+mn-ea"/>
              <a:ea typeface="+mn-ea"/>
              <a:cs typeface="+mn-cs"/>
            </a:rPr>
            <a:t>438</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財政調整基金及び減債基金の減少額が著しく、特定目的基金の取崩しが見込まれるようになる。歳出の抑制をし、特定目的基金の取崩しが発生しない又は少額になるように精査していきたい。</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307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万円の取崩し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基金の使途の明確化を図るために、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起債償還のための元金に充てるため、減債基金を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百万円を取崩し</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％の縮減）、緊急に必要な事業を峻別し、投資的経費を抑制する等、歳出の徹底的な見直し（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％の縮減）を実施するとともに、税収徴収率を維持または向上対策（全体徴収率</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％）をし安定的な歳入確保に努める。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公債費が、昨年度から△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％となっており、借入抑制による償還金額の縮減につながっているが、施設の老朽化による除却事業、物件費の増加（昨年度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％）やｲﾝﾌﾗ整備を行う、簡易水道施設等への繰出金（公債費に類似の経費）の増加（昨年度</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のため、類似団体平均を大きく上回った。今後は更に、事務事業の見直しを更に進めるとともに、すべての事務事業の優先度を厳しく点検し、優先度の低い事務事業について計画的に廃止・縮小を進め、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130810</xdr:rowOff>
    </xdr:from>
    <xdr:to>
      <xdr:col>23</xdr:col>
      <xdr:colOff>133350</xdr:colOff>
      <xdr:row>66</xdr:row>
      <xdr:rowOff>154940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446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130810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12316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64</xdr:row>
      <xdr:rowOff>150368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11612"/>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15494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1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80010</xdr:rowOff>
    </xdr:from>
    <xdr:to>
      <xdr:col>19</xdr:col>
      <xdr:colOff>184150</xdr:colOff>
      <xdr:row>67</xdr:row>
      <xdr:rowOff>10160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166387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高くなっているのは、主に物件費を要因としており、保有する公共施設数が多く、その維持管理に費用がかかっているためである。しかし、維持管理の削減に努めるために除却事業を進めたため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年度から増加している。今後も廃止等を進め、維持管理の抑制に繫げ、類似団体平均値を下回っていくよう努める。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157232</xdr:rowOff>
    </xdr:from>
    <xdr:to>
      <xdr:col>23</xdr:col>
      <xdr:colOff>133350</xdr:colOff>
      <xdr:row>84</xdr:row>
      <xdr:rowOff>18728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87582"/>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139981</xdr:rowOff>
    </xdr:from>
    <xdr:to>
      <xdr:col>19</xdr:col>
      <xdr:colOff>133350</xdr:colOff>
      <xdr:row>83</xdr:row>
      <xdr:rowOff>157232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70331"/>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100954</xdr:rowOff>
    </xdr:from>
    <xdr:to>
      <xdr:col>15</xdr:col>
      <xdr:colOff>82550</xdr:colOff>
      <xdr:row>83</xdr:row>
      <xdr:rowOff>139981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31304"/>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68880</xdr:rowOff>
    </xdr:from>
    <xdr:to>
      <xdr:col>11</xdr:col>
      <xdr:colOff>31750</xdr:colOff>
      <xdr:row>83</xdr:row>
      <xdr:rowOff>100954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99230"/>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139378</xdr:rowOff>
    </xdr:from>
    <xdr:to>
      <xdr:col>23</xdr:col>
      <xdr:colOff>184150</xdr:colOff>
      <xdr:row>84</xdr:row>
      <xdr:rowOff>69528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111455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106432</xdr:rowOff>
    </xdr:from>
    <xdr:to>
      <xdr:col>19</xdr:col>
      <xdr:colOff>184150</xdr:colOff>
      <xdr:row>84</xdr:row>
      <xdr:rowOff>36582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21359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2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89181</xdr:rowOff>
    </xdr:from>
    <xdr:to>
      <xdr:col>15</xdr:col>
      <xdr:colOff>133350</xdr:colOff>
      <xdr:row>84</xdr:row>
      <xdr:rowOff>19331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4108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50154</xdr:rowOff>
    </xdr:from>
    <xdr:to>
      <xdr:col>11</xdr:col>
      <xdr:colOff>82550</xdr:colOff>
      <xdr:row>83</xdr:row>
      <xdr:rowOff>151754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136531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18080</xdr:rowOff>
    </xdr:from>
    <xdr:to>
      <xdr:col>7</xdr:col>
      <xdr:colOff>31750</xdr:colOff>
      <xdr:row>83</xdr:row>
      <xdr:rowOff>119680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104457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ﾎﾟｲﾝﾄ下回っており格差がついている。昨年度より数値が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ﾎﾟｲﾝﾄ増加しているため今後も引き続き給与の適正化を図り、財政健全化を目指す。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13123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8543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112184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808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138854</xdr:rowOff>
    </xdr:from>
    <xdr:to>
      <xdr:col>72</xdr:col>
      <xdr:colOff>203200</xdr:colOff>
      <xdr:row>85</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4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86</xdr:row>
      <xdr:rowOff>13123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5406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88054</xdr:rowOff>
    </xdr:from>
    <xdr:to>
      <xdr:col>68</xdr:col>
      <xdr:colOff>203200</xdr:colOff>
      <xdr:row>85</xdr:row>
      <xdr:rowOff>18204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28381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類似団体平均からみると</a:t>
          </a:r>
          <a:r>
            <a:rPr kumimoji="1" lang="en-US" altLang="ja-JP" sz="1100">
              <a:solidFill>
                <a:schemeClr val="dk1"/>
              </a:solidFill>
              <a:effectLst/>
              <a:latin typeface="+mn-lt"/>
              <a:ea typeface="+mn-ea"/>
              <a:cs typeface="+mn-cs"/>
            </a:rPr>
            <a:t>14.31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上回っている。神流町の数値は平成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から計画している定員適正化計画をもとに職員の削減を行っているが（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％減）、人口の減少が著しいために人口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人当たり職員数は増加している。引き続き適切な定員管理に努める。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77622</xdr:rowOff>
    </xdr:from>
    <xdr:to>
      <xdr:col>81</xdr:col>
      <xdr:colOff>44450</xdr:colOff>
      <xdr:row>63</xdr:row>
      <xdr:rowOff>87999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78972"/>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23330</xdr:rowOff>
    </xdr:from>
    <xdr:to>
      <xdr:col>77</xdr:col>
      <xdr:colOff>44450</xdr:colOff>
      <xdr:row>63</xdr:row>
      <xdr:rowOff>77622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246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133972</xdr:rowOff>
    </xdr:from>
    <xdr:to>
      <xdr:col>72</xdr:col>
      <xdr:colOff>203200</xdr:colOff>
      <xdr:row>63</xdr:row>
      <xdr:rowOff>23330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76387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133972</xdr:rowOff>
    </xdr:from>
    <xdr:to>
      <xdr:col>68</xdr:col>
      <xdr:colOff>152400</xdr:colOff>
      <xdr:row>62</xdr:row>
      <xdr:rowOff>142901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7638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37199</xdr:rowOff>
    </xdr:from>
    <xdr:to>
      <xdr:col>81</xdr:col>
      <xdr:colOff>95250</xdr:colOff>
      <xdr:row>63</xdr:row>
      <xdr:rowOff>138799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9276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26822</xdr:rowOff>
    </xdr:from>
    <xdr:to>
      <xdr:col>77</xdr:col>
      <xdr:colOff>95250</xdr:colOff>
      <xdr:row>63</xdr:row>
      <xdr:rowOff>128422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113199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1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143980</xdr:rowOff>
    </xdr:from>
    <xdr:to>
      <xdr:col>73</xdr:col>
      <xdr:colOff>44450</xdr:colOff>
      <xdr:row>63</xdr:row>
      <xdr:rowOff>74130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58907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86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83172</xdr:rowOff>
    </xdr:from>
    <xdr:to>
      <xdr:col>68</xdr:col>
      <xdr:colOff>203200</xdr:colOff>
      <xdr:row>63</xdr:row>
      <xdr:rowOff>13322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169549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92101</xdr:rowOff>
    </xdr:from>
    <xdr:to>
      <xdr:col>64</xdr:col>
      <xdr:colOff>152400</xdr:colOff>
      <xdr:row>63</xdr:row>
      <xdr:rowOff>22251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7028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ﾎﾟｲﾝﾄの増加ではあるが、平成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年度頃からの起債抑制等により、類似団体平均を下回っている。しかし、平成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から、起債の借入額を事業に合わせ増加傾向にあることから、現在の水準を保てるよう起債の借入を抑制する。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3810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689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102870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92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、普通交付税の合併算定替えによる縮減交付など明るい見通しがないことから、新規地方債の借入抑制等、健全化を維持したい。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％と類似団体平均と比べて</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ﾎﾟｲﾝﾄ</a:t>
          </a:r>
          <a:r>
            <a:rPr kumimoji="1" lang="ja-JP" altLang="ja-JP" sz="1100">
              <a:solidFill>
                <a:schemeClr val="dk1"/>
              </a:solidFill>
              <a:effectLst/>
              <a:latin typeface="+mn-lt"/>
              <a:ea typeface="+mn-ea"/>
              <a:cs typeface="+mn-cs"/>
            </a:rPr>
            <a:t>高い水準にある。これは保育所や診療所などの施設運営を直営で行っているために、職員数が類似団体と比較して多いことが主な要因であり、行政ｻｰﾋﾞｽの提供方法の差異によるものと言える。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01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24130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6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110490</xdr:rowOff>
    </xdr:from>
    <xdr:to>
      <xdr:col>24</xdr:col>
      <xdr:colOff>76200</xdr:colOff>
      <xdr:row>37</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144780</xdr:rowOff>
    </xdr:from>
    <xdr:to>
      <xdr:col>11</xdr:col>
      <xdr:colOff>60325</xdr:colOff>
      <xdr:row>36</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160020</xdr:rowOff>
    </xdr:from>
    <xdr:to>
      <xdr:col>6</xdr:col>
      <xdr:colOff>171450</xdr:colOff>
      <xdr:row>36</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物件費が類似団体平均を上回り、平成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年度から増加しているのは、保有する施設の老朽化に伴う維持管理費の増加及び施設の廃止に伴う除却事業の増加が影響している。</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後も施設の集約化・廃止事業を行い、維持管理費の縮減に努める。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3045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19</xdr:row>
      <xdr:rowOff>106426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993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027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55626</xdr:rowOff>
    </xdr:from>
    <xdr:to>
      <xdr:col>78</xdr:col>
      <xdr:colOff>120650</xdr:colOff>
      <xdr:row>19</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142003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37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65278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28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その他に係る経常収支比率が類似団体平均を大きく上回っているのは、神流町が出資する各種の団体への補助金が多額になっているためである。今後は、補助金を交付するのが適当な事業を行っているのかなどについて精査し、</a:t>
          </a:r>
          <a:r>
            <a:rPr kumimoji="1" lang="ja-JP" altLang="en-US" sz="1100">
              <a:solidFill>
                <a:schemeClr val="dk1"/>
              </a:solidFill>
              <a:effectLst/>
              <a:latin typeface="+mn-lt"/>
              <a:ea typeface="+mn-ea"/>
              <a:cs typeface="+mn-cs"/>
            </a:rPr>
            <a:t>早急に</a:t>
          </a:r>
          <a:r>
            <a:rPr kumimoji="1" lang="ja-JP" altLang="ja-JP" sz="1100">
              <a:solidFill>
                <a:schemeClr val="dk1"/>
              </a:solidFill>
              <a:effectLst/>
              <a:latin typeface="+mn-lt"/>
              <a:ea typeface="+mn-ea"/>
              <a:cs typeface="+mn-cs"/>
            </a:rPr>
            <a:t>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243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603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317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近年大型の整備事業が集中したため、地方債の元利償還金が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ﾎﾟｲﾝﾄの増加が見られるが、類似団体平均は下回っている。公債費のﾋﾟｰｸは</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なると見込まれ、厳しい財政運営となることが予想される。そのため、地方債現在高が</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年度の水準を超えないように地方債の新規発行を伴う普通建設事業を抑制することとしている。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8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と比較して、物件費による経常収支の縮減のための除却事業等の増加により、数値は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年度以降増加</a:t>
          </a:r>
          <a:r>
            <a:rPr kumimoji="1" lang="ja-JP" altLang="ja-JP" sz="1100">
              <a:solidFill>
                <a:schemeClr val="dk1"/>
              </a:solidFill>
              <a:effectLst/>
              <a:latin typeface="+mn-lt"/>
              <a:ea typeface="+mn-ea"/>
              <a:cs typeface="+mn-cs"/>
            </a:rPr>
            <a:t>となっている。人口減少及び高齢化に伴う、給与所得者の減少が留まらないので、町税も一層減少傾向にある。既存事業の取捨選択の厳格化や新規事業の必要性を検討し、過大な費用とならないよう、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92711</xdr:rowOff>
    </xdr:from>
    <xdr:to>
      <xdr:col>82</xdr:col>
      <xdr:colOff>107950</xdr:colOff>
      <xdr:row>80</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808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80</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648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61011"/>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49530</xdr:rowOff>
    </xdr:from>
    <xdr:to>
      <xdr:col>82</xdr:col>
      <xdr:colOff>158750</xdr:colOff>
      <xdr:row>80</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66745</xdr:rowOff>
    </xdr:from>
    <xdr:to>
      <xdr:col>29</xdr:col>
      <xdr:colOff>127000</xdr:colOff>
      <xdr:row>16</xdr:row>
      <xdr:rowOff>104519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57570"/>
          <a:ext cx="647700" cy="3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104519</xdr:rowOff>
    </xdr:from>
    <xdr:to>
      <xdr:col>26</xdr:col>
      <xdr:colOff>50800</xdr:colOff>
      <xdr:row>16</xdr:row>
      <xdr:rowOff>141327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95344"/>
          <a:ext cx="698500" cy="3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141327</xdr:rowOff>
    </xdr:from>
    <xdr:to>
      <xdr:col>22</xdr:col>
      <xdr:colOff>114300</xdr:colOff>
      <xdr:row>16</xdr:row>
      <xdr:rowOff>148509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32152"/>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129170</xdr:rowOff>
    </xdr:from>
    <xdr:to>
      <xdr:col>18</xdr:col>
      <xdr:colOff>177800</xdr:colOff>
      <xdr:row>16</xdr:row>
      <xdr:rowOff>148509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19995"/>
          <a:ext cx="698500" cy="1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15945</xdr:rowOff>
    </xdr:from>
    <xdr:to>
      <xdr:col>29</xdr:col>
      <xdr:colOff>177800</xdr:colOff>
      <xdr:row>16</xdr:row>
      <xdr:rowOff>117545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0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32472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5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53719</xdr:rowOff>
    </xdr:from>
    <xdr:to>
      <xdr:col>26</xdr:col>
      <xdr:colOff>101600</xdr:colOff>
      <xdr:row>16</xdr:row>
      <xdr:rowOff>155319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4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165496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1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90527</xdr:rowOff>
    </xdr:from>
    <xdr:to>
      <xdr:col>22</xdr:col>
      <xdr:colOff>165100</xdr:colOff>
      <xdr:row>17</xdr:row>
      <xdr:rowOff>20677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30854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97709</xdr:rowOff>
    </xdr:from>
    <xdr:to>
      <xdr:col>19</xdr:col>
      <xdr:colOff>38100</xdr:colOff>
      <xdr:row>17</xdr:row>
      <xdr:rowOff>27859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78370</xdr:rowOff>
    </xdr:from>
    <xdr:to>
      <xdr:col>15</xdr:col>
      <xdr:colOff>101600</xdr:colOff>
      <xdr:row>17</xdr:row>
      <xdr:rowOff>8520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18697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165260</xdr:rowOff>
    </xdr:from>
    <xdr:to>
      <xdr:col>29</xdr:col>
      <xdr:colOff>127000</xdr:colOff>
      <xdr:row>35</xdr:row>
      <xdr:rowOff>307221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5610"/>
          <a:ext cx="647700" cy="1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253538</xdr:rowOff>
    </xdr:from>
    <xdr:to>
      <xdr:col>26</xdr:col>
      <xdr:colOff>50800</xdr:colOff>
      <xdr:row>35</xdr:row>
      <xdr:rowOff>307221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63888"/>
          <a:ext cx="6985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253538</xdr:rowOff>
    </xdr:from>
    <xdr:to>
      <xdr:col>22</xdr:col>
      <xdr:colOff>114300</xdr:colOff>
      <xdr:row>35</xdr:row>
      <xdr:rowOff>308661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63888"/>
          <a:ext cx="698500" cy="5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308661</xdr:rowOff>
    </xdr:from>
    <xdr:to>
      <xdr:col>18</xdr:col>
      <xdr:colOff>177800</xdr:colOff>
      <xdr:row>35</xdr:row>
      <xdr:rowOff>321775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9011"/>
          <a:ext cx="6985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114460</xdr:rowOff>
    </xdr:from>
    <xdr:to>
      <xdr:col>29</xdr:col>
      <xdr:colOff>177800</xdr:colOff>
      <xdr:row>35</xdr:row>
      <xdr:rowOff>216060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302437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256421</xdr:rowOff>
    </xdr:from>
    <xdr:to>
      <xdr:col>26</xdr:col>
      <xdr:colOff>101600</xdr:colOff>
      <xdr:row>36</xdr:row>
      <xdr:rowOff>15121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202738</xdr:rowOff>
    </xdr:from>
    <xdr:to>
      <xdr:col>22</xdr:col>
      <xdr:colOff>165100</xdr:colOff>
      <xdr:row>35</xdr:row>
      <xdr:rowOff>304338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314515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257861</xdr:rowOff>
    </xdr:from>
    <xdr:to>
      <xdr:col>19</xdr:col>
      <xdr:colOff>38100</xdr:colOff>
      <xdr:row>36</xdr:row>
      <xdr:rowOff>16561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270975</xdr:rowOff>
    </xdr:from>
    <xdr:to>
      <xdr:col>15</xdr:col>
      <xdr:colOff>101600</xdr:colOff>
      <xdr:row>36</xdr:row>
      <xdr:rowOff>29675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3932</xdr:rowOff>
    </xdr:from>
    <xdr:to>
      <xdr:col>24</xdr:col>
      <xdr:colOff>63500</xdr:colOff>
      <xdr:row>35</xdr:row>
      <xdr:rowOff>46459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4682"/>
          <a:ext cx="838200" cy="4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46459</xdr:rowOff>
    </xdr:from>
    <xdr:to>
      <xdr:col>19</xdr:col>
      <xdr:colOff>177800</xdr:colOff>
      <xdr:row>35</xdr:row>
      <xdr:rowOff>75969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7209"/>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75969</xdr:rowOff>
    </xdr:from>
    <xdr:to>
      <xdr:col>15</xdr:col>
      <xdr:colOff>50800</xdr:colOff>
      <xdr:row>35</xdr:row>
      <xdr:rowOff>91438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6719"/>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86434</xdr:rowOff>
    </xdr:from>
    <xdr:to>
      <xdr:col>10</xdr:col>
      <xdr:colOff>114300</xdr:colOff>
      <xdr:row>35</xdr:row>
      <xdr:rowOff>91438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8718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124582</xdr:rowOff>
    </xdr:from>
    <xdr:to>
      <xdr:col>24</xdr:col>
      <xdr:colOff>114300</xdr:colOff>
      <xdr:row>35</xdr:row>
      <xdr:rowOff>54732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147459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167109</xdr:rowOff>
    </xdr:from>
    <xdr:to>
      <xdr:col>20</xdr:col>
      <xdr:colOff>38100</xdr:colOff>
      <xdr:row>35</xdr:row>
      <xdr:rowOff>97259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113786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25169</xdr:rowOff>
    </xdr:from>
    <xdr:to>
      <xdr:col>15</xdr:col>
      <xdr:colOff>101600</xdr:colOff>
      <xdr:row>35</xdr:row>
      <xdr:rowOff>126769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143296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40638</xdr:rowOff>
    </xdr:from>
    <xdr:to>
      <xdr:col>10</xdr:col>
      <xdr:colOff>165100</xdr:colOff>
      <xdr:row>35</xdr:row>
      <xdr:rowOff>142238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158765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1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35634</xdr:rowOff>
    </xdr:from>
    <xdr:to>
      <xdr:col>6</xdr:col>
      <xdr:colOff>38100</xdr:colOff>
      <xdr:row>35</xdr:row>
      <xdr:rowOff>137234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153761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1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169614</xdr:rowOff>
    </xdr:from>
    <xdr:to>
      <xdr:col>24</xdr:col>
      <xdr:colOff>63500</xdr:colOff>
      <xdr:row>56</xdr:row>
      <xdr:rowOff>16308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9364"/>
          <a:ext cx="8382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xdr:rowOff>
    </xdr:from>
    <xdr:to>
      <xdr:col>19</xdr:col>
      <xdr:colOff>177800</xdr:colOff>
      <xdr:row>56</xdr:row>
      <xdr:rowOff>16308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0879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7592</xdr:rowOff>
    </xdr:from>
    <xdr:to>
      <xdr:col>15</xdr:col>
      <xdr:colOff>50800</xdr:colOff>
      <xdr:row>56</xdr:row>
      <xdr:rowOff>47613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08792"/>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47613</xdr:rowOff>
    </xdr:from>
    <xdr:to>
      <xdr:col>10</xdr:col>
      <xdr:colOff>114300</xdr:colOff>
      <xdr:row>56</xdr:row>
      <xdr:rowOff>113053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48813"/>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118814</xdr:rowOff>
    </xdr:from>
    <xdr:to>
      <xdr:col>24</xdr:col>
      <xdr:colOff>114300</xdr:colOff>
      <xdr:row>56</xdr:row>
      <xdr:rowOff>48964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141691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136958</xdr:rowOff>
    </xdr:from>
    <xdr:to>
      <xdr:col>20</xdr:col>
      <xdr:colOff>38100</xdr:colOff>
      <xdr:row>56</xdr:row>
      <xdr:rowOff>67108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83635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128242</xdr:rowOff>
    </xdr:from>
    <xdr:to>
      <xdr:col>15</xdr:col>
      <xdr:colOff>101600</xdr:colOff>
      <xdr:row>56</xdr:row>
      <xdr:rowOff>58392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74919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168263</xdr:rowOff>
    </xdr:from>
    <xdr:to>
      <xdr:col>10</xdr:col>
      <xdr:colOff>165100</xdr:colOff>
      <xdr:row>56</xdr:row>
      <xdr:rowOff>98413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114940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62253</xdr:rowOff>
    </xdr:from>
    <xdr:to>
      <xdr:col>6</xdr:col>
      <xdr:colOff>38100</xdr:colOff>
      <xdr:row>56</xdr:row>
      <xdr:rowOff>163853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84085</xdr:rowOff>
    </xdr:from>
    <xdr:to>
      <xdr:col>24</xdr:col>
      <xdr:colOff>63500</xdr:colOff>
      <xdr:row>76</xdr:row>
      <xdr:rowOff>92118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14285"/>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84085</xdr:rowOff>
    </xdr:from>
    <xdr:to>
      <xdr:col>19</xdr:col>
      <xdr:colOff>177800</xdr:colOff>
      <xdr:row>77</xdr:row>
      <xdr:rowOff>34903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14285"/>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34903</xdr:rowOff>
    </xdr:from>
    <xdr:to>
      <xdr:col>15</xdr:col>
      <xdr:colOff>50800</xdr:colOff>
      <xdr:row>77</xdr:row>
      <xdr:rowOff>145856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6553"/>
          <a:ext cx="889000" cy="1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76296</xdr:rowOff>
    </xdr:from>
    <xdr:to>
      <xdr:col>10</xdr:col>
      <xdr:colOff>114300</xdr:colOff>
      <xdr:row>77</xdr:row>
      <xdr:rowOff>145856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794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41318</xdr:rowOff>
    </xdr:from>
    <xdr:to>
      <xdr:col>24</xdr:col>
      <xdr:colOff>114300</xdr:colOff>
      <xdr:row>76</xdr:row>
      <xdr:rowOff>142918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64195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33285</xdr:rowOff>
    </xdr:from>
    <xdr:to>
      <xdr:col>20</xdr:col>
      <xdr:colOff>38100</xdr:colOff>
      <xdr:row>76</xdr:row>
      <xdr:rowOff>134885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151412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155553</xdr:rowOff>
    </xdr:from>
    <xdr:to>
      <xdr:col>15</xdr:col>
      <xdr:colOff>101600</xdr:colOff>
      <xdr:row>77</xdr:row>
      <xdr:rowOff>85703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102230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95056</xdr:rowOff>
    </xdr:from>
    <xdr:to>
      <xdr:col>10</xdr:col>
      <xdr:colOff>165100</xdr:colOff>
      <xdr:row>78</xdr:row>
      <xdr:rowOff>25206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16333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25496</xdr:rowOff>
    </xdr:from>
    <xdr:to>
      <xdr:col>6</xdr:col>
      <xdr:colOff>38100</xdr:colOff>
      <xdr:row>77</xdr:row>
      <xdr:rowOff>127096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143623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3239</xdr:rowOff>
    </xdr:from>
    <xdr:to>
      <xdr:col>24</xdr:col>
      <xdr:colOff>63500</xdr:colOff>
      <xdr:row>97</xdr:row>
      <xdr:rowOff>6172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3889"/>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132741</xdr:rowOff>
    </xdr:from>
    <xdr:to>
      <xdr:col>19</xdr:col>
      <xdr:colOff>177800</xdr:colOff>
      <xdr:row>97</xdr:row>
      <xdr:rowOff>3239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9194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106414</xdr:rowOff>
    </xdr:from>
    <xdr:to>
      <xdr:col>15</xdr:col>
      <xdr:colOff>50800</xdr:colOff>
      <xdr:row>96</xdr:row>
      <xdr:rowOff>132741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65614"/>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106414</xdr:rowOff>
    </xdr:from>
    <xdr:to>
      <xdr:col>10</xdr:col>
      <xdr:colOff>114300</xdr:colOff>
      <xdr:row>97</xdr:row>
      <xdr:rowOff>61303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65614"/>
          <a:ext cx="8890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126822</xdr:rowOff>
    </xdr:from>
    <xdr:to>
      <xdr:col>24</xdr:col>
      <xdr:colOff>114300</xdr:colOff>
      <xdr:row>97</xdr:row>
      <xdr:rowOff>56972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105249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123889</xdr:rowOff>
    </xdr:from>
    <xdr:to>
      <xdr:col>20</xdr:col>
      <xdr:colOff>38100</xdr:colOff>
      <xdr:row>97</xdr:row>
      <xdr:rowOff>54039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45166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81941</xdr:rowOff>
    </xdr:from>
    <xdr:to>
      <xdr:col>15</xdr:col>
      <xdr:colOff>101600</xdr:colOff>
      <xdr:row>97</xdr:row>
      <xdr:rowOff>12091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28618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55614</xdr:rowOff>
    </xdr:from>
    <xdr:to>
      <xdr:col>10</xdr:col>
      <xdr:colOff>165100</xdr:colOff>
      <xdr:row>96</xdr:row>
      <xdr:rowOff>157214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10503</xdr:rowOff>
    </xdr:from>
    <xdr:to>
      <xdr:col>6</xdr:col>
      <xdr:colOff>38100</xdr:colOff>
      <xdr:row>97</xdr:row>
      <xdr:rowOff>112103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103230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112767</xdr:rowOff>
    </xdr:from>
    <xdr:to>
      <xdr:col>55</xdr:col>
      <xdr:colOff>0</xdr:colOff>
      <xdr:row>35</xdr:row>
      <xdr:rowOff>142653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3517"/>
          <a:ext cx="8382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142653</xdr:rowOff>
    </xdr:from>
    <xdr:to>
      <xdr:col>50</xdr:col>
      <xdr:colOff>114300</xdr:colOff>
      <xdr:row>36</xdr:row>
      <xdr:rowOff>7584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43403"/>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7584</xdr:rowOff>
    </xdr:from>
    <xdr:to>
      <xdr:col>45</xdr:col>
      <xdr:colOff>177800</xdr:colOff>
      <xdr:row>36</xdr:row>
      <xdr:rowOff>89408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79784"/>
          <a:ext cx="8890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25678</xdr:rowOff>
    </xdr:from>
    <xdr:to>
      <xdr:col>41</xdr:col>
      <xdr:colOff>50800</xdr:colOff>
      <xdr:row>36</xdr:row>
      <xdr:rowOff>89408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97878"/>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61967</xdr:rowOff>
    </xdr:from>
    <xdr:to>
      <xdr:col>55</xdr:col>
      <xdr:colOff>50800</xdr:colOff>
      <xdr:row>35</xdr:row>
      <xdr:rowOff>163567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84844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1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91853</xdr:rowOff>
    </xdr:from>
    <xdr:to>
      <xdr:col>50</xdr:col>
      <xdr:colOff>165100</xdr:colOff>
      <xdr:row>36</xdr:row>
      <xdr:rowOff>22003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38530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6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128234</xdr:rowOff>
    </xdr:from>
    <xdr:to>
      <xdr:col>46</xdr:col>
      <xdr:colOff>38100</xdr:colOff>
      <xdr:row>36</xdr:row>
      <xdr:rowOff>58384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74911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90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131335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146328</xdr:rowOff>
    </xdr:from>
    <xdr:to>
      <xdr:col>36</xdr:col>
      <xdr:colOff>165100</xdr:colOff>
      <xdr:row>36</xdr:row>
      <xdr:rowOff>76478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93005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16641</xdr:rowOff>
    </xdr:from>
    <xdr:to>
      <xdr:col>55</xdr:col>
      <xdr:colOff>0</xdr:colOff>
      <xdr:row>56</xdr:row>
      <xdr:rowOff>151831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17841"/>
          <a:ext cx="838200" cy="1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64160</xdr:rowOff>
    </xdr:from>
    <xdr:to>
      <xdr:col>50</xdr:col>
      <xdr:colOff>114300</xdr:colOff>
      <xdr:row>56</xdr:row>
      <xdr:rowOff>151831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65360"/>
          <a:ext cx="889000" cy="8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64160</xdr:rowOff>
    </xdr:from>
    <xdr:to>
      <xdr:col>45</xdr:col>
      <xdr:colOff>177800</xdr:colOff>
      <xdr:row>57</xdr:row>
      <xdr:rowOff>59725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65360"/>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32229</xdr:rowOff>
    </xdr:from>
    <xdr:to>
      <xdr:col>41</xdr:col>
      <xdr:colOff>50800</xdr:colOff>
      <xdr:row>57</xdr:row>
      <xdr:rowOff>59725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0487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137291</xdr:rowOff>
    </xdr:from>
    <xdr:to>
      <xdr:col>55</xdr:col>
      <xdr:colOff>50800</xdr:colOff>
      <xdr:row>56</xdr:row>
      <xdr:rowOff>67441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160168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101031</xdr:rowOff>
    </xdr:from>
    <xdr:to>
      <xdr:col>50</xdr:col>
      <xdr:colOff>165100</xdr:colOff>
      <xdr:row>57</xdr:row>
      <xdr:rowOff>31181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47708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7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13360</xdr:rowOff>
    </xdr:from>
    <xdr:to>
      <xdr:col>46</xdr:col>
      <xdr:colOff>38100</xdr:colOff>
      <xdr:row>56</xdr:row>
      <xdr:rowOff>114960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131487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8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8925</xdr:rowOff>
    </xdr:from>
    <xdr:to>
      <xdr:col>41</xdr:col>
      <xdr:colOff>101600</xdr:colOff>
      <xdr:row>57</xdr:row>
      <xdr:rowOff>110525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127052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152879</xdr:rowOff>
    </xdr:from>
    <xdr:to>
      <xdr:col>36</xdr:col>
      <xdr:colOff>165100</xdr:colOff>
      <xdr:row>57</xdr:row>
      <xdr:rowOff>83029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99556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2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124889</xdr:rowOff>
    </xdr:from>
    <xdr:to>
      <xdr:col>55</xdr:col>
      <xdr:colOff>0</xdr:colOff>
      <xdr:row>78</xdr:row>
      <xdr:rowOff>110906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26539"/>
          <a:ext cx="838200" cy="15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44931</xdr:rowOff>
    </xdr:from>
    <xdr:to>
      <xdr:col>50</xdr:col>
      <xdr:colOff>114300</xdr:colOff>
      <xdr:row>78</xdr:row>
      <xdr:rowOff>110906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18031"/>
          <a:ext cx="889000" cy="6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44931</xdr:rowOff>
    </xdr:from>
    <xdr:to>
      <xdr:col>45</xdr:col>
      <xdr:colOff>177800</xdr:colOff>
      <xdr:row>78</xdr:row>
      <xdr:rowOff>72241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18031"/>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131485</xdr:rowOff>
    </xdr:from>
    <xdr:to>
      <xdr:col>41</xdr:col>
      <xdr:colOff>50800</xdr:colOff>
      <xdr:row>78</xdr:row>
      <xdr:rowOff>72241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33135"/>
          <a:ext cx="889000" cy="1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74089</xdr:rowOff>
    </xdr:from>
    <xdr:to>
      <xdr:col>55</xdr:col>
      <xdr:colOff>50800</xdr:colOff>
      <xdr:row>78</xdr:row>
      <xdr:rowOff>4239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96966</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60106</xdr:rowOff>
    </xdr:from>
    <xdr:to>
      <xdr:col>50</xdr:col>
      <xdr:colOff>165100</xdr:colOff>
      <xdr:row>78</xdr:row>
      <xdr:rowOff>161706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165581</xdr:rowOff>
    </xdr:from>
    <xdr:to>
      <xdr:col>46</xdr:col>
      <xdr:colOff>38100</xdr:colOff>
      <xdr:row>78</xdr:row>
      <xdr:rowOff>95731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112258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4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21441</xdr:rowOff>
    </xdr:from>
    <xdr:to>
      <xdr:col>41</xdr:col>
      <xdr:colOff>101600</xdr:colOff>
      <xdr:row>78</xdr:row>
      <xdr:rowOff>123041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139568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80685</xdr:rowOff>
    </xdr:from>
    <xdr:to>
      <xdr:col>36</xdr:col>
      <xdr:colOff>165100</xdr:colOff>
      <xdr:row>78</xdr:row>
      <xdr:rowOff>10835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27362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120884</xdr:rowOff>
    </xdr:from>
    <xdr:to>
      <xdr:col>55</xdr:col>
      <xdr:colOff>0</xdr:colOff>
      <xdr:row>98</xdr:row>
      <xdr:rowOff>21068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51534"/>
          <a:ext cx="838200" cy="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122813</xdr:rowOff>
    </xdr:from>
    <xdr:to>
      <xdr:col>50</xdr:col>
      <xdr:colOff>114300</xdr:colOff>
      <xdr:row>98</xdr:row>
      <xdr:rowOff>21068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53463"/>
          <a:ext cx="889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122813</xdr:rowOff>
    </xdr:from>
    <xdr:to>
      <xdr:col>45</xdr:col>
      <xdr:colOff>177800</xdr:colOff>
      <xdr:row>98</xdr:row>
      <xdr:rowOff>143346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53463"/>
          <a:ext cx="889000" cy="19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143346</xdr:rowOff>
    </xdr:from>
    <xdr:to>
      <xdr:col>41</xdr:col>
      <xdr:colOff>50800</xdr:colOff>
      <xdr:row>99</xdr:row>
      <xdr:rowOff>4891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45446"/>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70084</xdr:rowOff>
    </xdr:from>
    <xdr:to>
      <xdr:col>55</xdr:col>
      <xdr:colOff>50800</xdr:colOff>
      <xdr:row>98</xdr:row>
      <xdr:rowOff>234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92961</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141718</xdr:rowOff>
    </xdr:from>
    <xdr:to>
      <xdr:col>50</xdr:col>
      <xdr:colOff>165100</xdr:colOff>
      <xdr:row>98</xdr:row>
      <xdr:rowOff>71868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88395</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72013</xdr:rowOff>
    </xdr:from>
    <xdr:to>
      <xdr:col>46</xdr:col>
      <xdr:colOff>38100</xdr:colOff>
      <xdr:row>98</xdr:row>
      <xdr:rowOff>2163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18690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92546</xdr:rowOff>
    </xdr:from>
    <xdr:to>
      <xdr:col>41</xdr:col>
      <xdr:colOff>101600</xdr:colOff>
      <xdr:row>99</xdr:row>
      <xdr:rowOff>22696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13823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125541</xdr:rowOff>
    </xdr:from>
    <xdr:to>
      <xdr:col>36</xdr:col>
      <xdr:colOff>165100</xdr:colOff>
      <xdr:row>99</xdr:row>
      <xdr:rowOff>55691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152464</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675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101664</xdr:rowOff>
    </xdr:from>
    <xdr:to>
      <xdr:col>85</xdr:col>
      <xdr:colOff>177800</xdr:colOff>
      <xdr:row>39</xdr:row>
      <xdr:rowOff>31814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61041</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135317</xdr:rowOff>
    </xdr:from>
    <xdr:to>
      <xdr:col>85</xdr:col>
      <xdr:colOff>127000</xdr:colOff>
      <xdr:row>76</xdr:row>
      <xdr:rowOff>143788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65517"/>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143788</xdr:rowOff>
    </xdr:from>
    <xdr:to>
      <xdr:col>81</xdr:col>
      <xdr:colOff>50800</xdr:colOff>
      <xdr:row>76</xdr:row>
      <xdr:rowOff>153099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73988"/>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153099</xdr:rowOff>
    </xdr:from>
    <xdr:to>
      <xdr:col>76</xdr:col>
      <xdr:colOff>114300</xdr:colOff>
      <xdr:row>77</xdr:row>
      <xdr:rowOff>43058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83299"/>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40808</xdr:rowOff>
    </xdr:from>
    <xdr:to>
      <xdr:col>71</xdr:col>
      <xdr:colOff>177800</xdr:colOff>
      <xdr:row>77</xdr:row>
      <xdr:rowOff>43058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42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84517</xdr:rowOff>
    </xdr:from>
    <xdr:to>
      <xdr:col>85</xdr:col>
      <xdr:colOff>177800</xdr:colOff>
      <xdr:row>77</xdr:row>
      <xdr:rowOff>14667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107394</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92988</xdr:rowOff>
    </xdr:from>
    <xdr:to>
      <xdr:col>81</xdr:col>
      <xdr:colOff>101600</xdr:colOff>
      <xdr:row>77</xdr:row>
      <xdr:rowOff>23138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39666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89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102299</xdr:rowOff>
    </xdr:from>
    <xdr:to>
      <xdr:col>76</xdr:col>
      <xdr:colOff>165100</xdr:colOff>
      <xdr:row>77</xdr:row>
      <xdr:rowOff>32449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48976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0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163708</xdr:rowOff>
    </xdr:from>
    <xdr:to>
      <xdr:col>72</xdr:col>
      <xdr:colOff>38100</xdr:colOff>
      <xdr:row>77</xdr:row>
      <xdr:rowOff>93858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110385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6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161458</xdr:rowOff>
    </xdr:from>
    <xdr:to>
      <xdr:col>67</xdr:col>
      <xdr:colOff>101600</xdr:colOff>
      <xdr:row>77</xdr:row>
      <xdr:rowOff>91608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108135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96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143134</xdr:rowOff>
    </xdr:from>
    <xdr:to>
      <xdr:col>85</xdr:col>
      <xdr:colOff>127000</xdr:colOff>
      <xdr:row>98</xdr:row>
      <xdr:rowOff>102402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430884"/>
          <a:ext cx="838200" cy="47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143134</xdr:rowOff>
    </xdr:from>
    <xdr:to>
      <xdr:col>81</xdr:col>
      <xdr:colOff>50800</xdr:colOff>
      <xdr:row>98</xdr:row>
      <xdr:rowOff>54432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430884"/>
          <a:ext cx="889000" cy="4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167877</xdr:rowOff>
    </xdr:from>
    <xdr:to>
      <xdr:col>76</xdr:col>
      <xdr:colOff>114300</xdr:colOff>
      <xdr:row>98</xdr:row>
      <xdr:rowOff>54432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55627"/>
          <a:ext cx="889000" cy="40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167877</xdr:rowOff>
    </xdr:from>
    <xdr:to>
      <xdr:col>71</xdr:col>
      <xdr:colOff>177800</xdr:colOff>
      <xdr:row>97</xdr:row>
      <xdr:rowOff>54039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55627"/>
          <a:ext cx="889000" cy="2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51602</xdr:rowOff>
    </xdr:from>
    <xdr:to>
      <xdr:col>85</xdr:col>
      <xdr:colOff>177800</xdr:colOff>
      <xdr:row>98</xdr:row>
      <xdr:rowOff>153202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137979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92334</xdr:rowOff>
    </xdr:from>
    <xdr:to>
      <xdr:col>81</xdr:col>
      <xdr:colOff>101600</xdr:colOff>
      <xdr:row>96</xdr:row>
      <xdr:rowOff>22484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39011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1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3632</xdr:rowOff>
    </xdr:from>
    <xdr:to>
      <xdr:col>76</xdr:col>
      <xdr:colOff>165100</xdr:colOff>
      <xdr:row>98</xdr:row>
      <xdr:rowOff>105232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96359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117077</xdr:rowOff>
    </xdr:from>
    <xdr:to>
      <xdr:col>72</xdr:col>
      <xdr:colOff>38100</xdr:colOff>
      <xdr:row>96</xdr:row>
      <xdr:rowOff>47227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63754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18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3239</xdr:rowOff>
    </xdr:from>
    <xdr:to>
      <xdr:col>67</xdr:col>
      <xdr:colOff>101600</xdr:colOff>
      <xdr:row>97</xdr:row>
      <xdr:rowOff>104839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95966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60570</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042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830</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3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169308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143586</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458536"/>
          <a:ext cx="889000" cy="11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96156</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142994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16121</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92786</xdr:rowOff>
    </xdr:from>
    <xdr:to>
      <xdr:col>98</xdr:col>
      <xdr:colOff>38100</xdr:colOff>
      <xdr:row>32</xdr:row>
      <xdr:rowOff>22936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4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39463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18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136646</xdr:rowOff>
    </xdr:from>
    <xdr:to>
      <xdr:col>116</xdr:col>
      <xdr:colOff>63500</xdr:colOff>
      <xdr:row>58</xdr:row>
      <xdr:rowOff>136737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8074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136737</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8083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85846</xdr:rowOff>
    </xdr:from>
    <xdr:to>
      <xdr:col>116</xdr:col>
      <xdr:colOff>114300</xdr:colOff>
      <xdr:row>59</xdr:row>
      <xdr:rowOff>15996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85937</xdr:rowOff>
    </xdr:from>
    <xdr:to>
      <xdr:col>112</xdr:col>
      <xdr:colOff>38100</xdr:colOff>
      <xdr:row>59</xdr:row>
      <xdr:rowOff>16087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7214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2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151574</xdr:rowOff>
    </xdr:from>
    <xdr:to>
      <xdr:col>116</xdr:col>
      <xdr:colOff>63500</xdr:colOff>
      <xdr:row>74</xdr:row>
      <xdr:rowOff>4840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67424"/>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150504</xdr:rowOff>
    </xdr:from>
    <xdr:to>
      <xdr:col>111</xdr:col>
      <xdr:colOff>177800</xdr:colOff>
      <xdr:row>74</xdr:row>
      <xdr:rowOff>4840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666354"/>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150504</xdr:rowOff>
    </xdr:from>
    <xdr:to>
      <xdr:col>107</xdr:col>
      <xdr:colOff>50800</xdr:colOff>
      <xdr:row>74</xdr:row>
      <xdr:rowOff>154833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666354"/>
          <a:ext cx="889000" cy="1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86445</xdr:rowOff>
    </xdr:from>
    <xdr:to>
      <xdr:col>102</xdr:col>
      <xdr:colOff>114300</xdr:colOff>
      <xdr:row>74</xdr:row>
      <xdr:rowOff>154833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773745"/>
          <a:ext cx="889000" cy="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100774</xdr:rowOff>
    </xdr:from>
    <xdr:to>
      <xdr:col>116</xdr:col>
      <xdr:colOff>114300</xdr:colOff>
      <xdr:row>74</xdr:row>
      <xdr:rowOff>30924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123651</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125490</xdr:rowOff>
    </xdr:from>
    <xdr:to>
      <xdr:col>112</xdr:col>
      <xdr:colOff>38100</xdr:colOff>
      <xdr:row>74</xdr:row>
      <xdr:rowOff>55640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72167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41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99704</xdr:rowOff>
    </xdr:from>
    <xdr:to>
      <xdr:col>107</xdr:col>
      <xdr:colOff>101600</xdr:colOff>
      <xdr:row>74</xdr:row>
      <xdr:rowOff>29854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46381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3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104033</xdr:rowOff>
    </xdr:from>
    <xdr:to>
      <xdr:col>102</xdr:col>
      <xdr:colOff>165100</xdr:colOff>
      <xdr:row>75</xdr:row>
      <xdr:rowOff>34183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50710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5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35645</xdr:rowOff>
    </xdr:from>
    <xdr:to>
      <xdr:col>98</xdr:col>
      <xdr:colOff>38100</xdr:colOff>
      <xdr:row>74</xdr:row>
      <xdr:rowOff>137245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153772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4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615,237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円となっており、類似団体平均と比較して一人当たりコストが高い状況となっている。これは、近年の施設整備事業（</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元：高齢者住宅建設事業、道の駅改修事業、木材ヤード整備事業）の増加等によるものであり、前年度決算と比較すると住民一人あたり、</a:t>
          </a:r>
          <a:r>
            <a:rPr kumimoji="1" lang="en-US" altLang="ja-JP" sz="1300">
              <a:latin typeface="ＭＳ Ｐゴシック" panose="020B0600070205080204" pitchFamily="50" charset="-128"/>
              <a:ea typeface="ＭＳ Ｐゴシック" panose="020B0600070205080204" pitchFamily="50" charset="-128"/>
            </a:rPr>
            <a:t>236,463</a:t>
          </a:r>
          <a:r>
            <a:rPr kumimoji="1" lang="ja-JP" altLang="en-US" sz="1300">
              <a:latin typeface="ＭＳ Ｐゴシック" panose="020B0600070205080204" pitchFamily="50" charset="-128"/>
              <a:ea typeface="ＭＳ Ｐゴシック" panose="020B0600070205080204" pitchFamily="50" charset="-128"/>
            </a:rPr>
            <a:t>円の増加となっている。令和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年度以降も施設整備事業を集中的に継続していくが、事業の取捨選択を行い事業費の過大とならないよう努め、整備完了後は維持補修費及び物件費の減少を目指していく。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167638</xdr:rowOff>
    </xdr:from>
    <xdr:to>
      <xdr:col>24</xdr:col>
      <xdr:colOff>63500</xdr:colOff>
      <xdr:row>37</xdr:row>
      <xdr:rowOff>10149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39838"/>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167638</xdr:rowOff>
    </xdr:from>
    <xdr:to>
      <xdr:col>19</xdr:col>
      <xdr:colOff>177800</xdr:colOff>
      <xdr:row>37</xdr:row>
      <xdr:rowOff>27196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3983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27196</xdr:rowOff>
    </xdr:from>
    <xdr:to>
      <xdr:col>15</xdr:col>
      <xdr:colOff>50800</xdr:colOff>
      <xdr:row>37</xdr:row>
      <xdr:rowOff>31327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70846"/>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31327</xdr:rowOff>
    </xdr:from>
    <xdr:to>
      <xdr:col>10</xdr:col>
      <xdr:colOff>114300</xdr:colOff>
      <xdr:row>37</xdr:row>
      <xdr:rowOff>53175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4977"/>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130799</xdr:rowOff>
    </xdr:from>
    <xdr:to>
      <xdr:col>24</xdr:col>
      <xdr:colOff>114300</xdr:colOff>
      <xdr:row>37</xdr:row>
      <xdr:rowOff>60949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153676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116838</xdr:rowOff>
    </xdr:from>
    <xdr:to>
      <xdr:col>20</xdr:col>
      <xdr:colOff>38100</xdr:colOff>
      <xdr:row>37</xdr:row>
      <xdr:rowOff>46988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63515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147846</xdr:rowOff>
    </xdr:from>
    <xdr:to>
      <xdr:col>15</xdr:col>
      <xdr:colOff>101600</xdr:colOff>
      <xdr:row>37</xdr:row>
      <xdr:rowOff>77996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94523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151977</xdr:rowOff>
    </xdr:from>
    <xdr:to>
      <xdr:col>10</xdr:col>
      <xdr:colOff>165100</xdr:colOff>
      <xdr:row>37</xdr:row>
      <xdr:rowOff>82127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98654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2375</xdr:rowOff>
    </xdr:from>
    <xdr:to>
      <xdr:col>6</xdr:col>
      <xdr:colOff>38100</xdr:colOff>
      <xdr:row>37</xdr:row>
      <xdr:rowOff>103975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120502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65418</xdr:rowOff>
    </xdr:from>
    <xdr:to>
      <xdr:col>24</xdr:col>
      <xdr:colOff>63500</xdr:colOff>
      <xdr:row>57</xdr:row>
      <xdr:rowOff>6121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6618"/>
          <a:ext cx="838200" cy="1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6121</xdr:rowOff>
    </xdr:from>
    <xdr:to>
      <xdr:col>19</xdr:col>
      <xdr:colOff>177800</xdr:colOff>
      <xdr:row>57</xdr:row>
      <xdr:rowOff>51992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78771"/>
          <a:ext cx="8890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133784</xdr:rowOff>
    </xdr:from>
    <xdr:to>
      <xdr:col>15</xdr:col>
      <xdr:colOff>50800</xdr:colOff>
      <xdr:row>57</xdr:row>
      <xdr:rowOff>51992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34984"/>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133784</xdr:rowOff>
    </xdr:from>
    <xdr:to>
      <xdr:col>10</xdr:col>
      <xdr:colOff>114300</xdr:colOff>
      <xdr:row>57</xdr:row>
      <xdr:rowOff>54827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34984"/>
          <a:ext cx="889000" cy="9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14618</xdr:rowOff>
    </xdr:from>
    <xdr:to>
      <xdr:col>24</xdr:col>
      <xdr:colOff>114300</xdr:colOff>
      <xdr:row>56</xdr:row>
      <xdr:rowOff>116218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37495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126771</xdr:rowOff>
    </xdr:from>
    <xdr:to>
      <xdr:col>20</xdr:col>
      <xdr:colOff>38100</xdr:colOff>
      <xdr:row>57</xdr:row>
      <xdr:rowOff>56921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73448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1192</xdr:rowOff>
    </xdr:from>
    <xdr:to>
      <xdr:col>15</xdr:col>
      <xdr:colOff>101600</xdr:colOff>
      <xdr:row>57</xdr:row>
      <xdr:rowOff>102792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93919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6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82984</xdr:rowOff>
    </xdr:from>
    <xdr:to>
      <xdr:col>10</xdr:col>
      <xdr:colOff>165100</xdr:colOff>
      <xdr:row>57</xdr:row>
      <xdr:rowOff>13134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29661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4027</xdr:rowOff>
    </xdr:from>
    <xdr:to>
      <xdr:col>6</xdr:col>
      <xdr:colOff>38100</xdr:colOff>
      <xdr:row>57</xdr:row>
      <xdr:rowOff>105627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122154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5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117029</xdr:rowOff>
    </xdr:from>
    <xdr:to>
      <xdr:col>24</xdr:col>
      <xdr:colOff>63500</xdr:colOff>
      <xdr:row>74</xdr:row>
      <xdr:rowOff>127728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04329"/>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117029</xdr:rowOff>
    </xdr:from>
    <xdr:to>
      <xdr:col>19</xdr:col>
      <xdr:colOff>177800</xdr:colOff>
      <xdr:row>74</xdr:row>
      <xdr:rowOff>121660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04329"/>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121660</xdr:rowOff>
    </xdr:from>
    <xdr:to>
      <xdr:col>15</xdr:col>
      <xdr:colOff>50800</xdr:colOff>
      <xdr:row>74</xdr:row>
      <xdr:rowOff>131346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08960"/>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131346</xdr:rowOff>
    </xdr:from>
    <xdr:to>
      <xdr:col>10</xdr:col>
      <xdr:colOff>114300</xdr:colOff>
      <xdr:row>75</xdr:row>
      <xdr:rowOff>69193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18646"/>
          <a:ext cx="889000" cy="10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76928</xdr:rowOff>
    </xdr:from>
    <xdr:to>
      <xdr:col>24</xdr:col>
      <xdr:colOff>114300</xdr:colOff>
      <xdr:row>75</xdr:row>
      <xdr:rowOff>7078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99805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66229</xdr:rowOff>
    </xdr:from>
    <xdr:to>
      <xdr:col>20</xdr:col>
      <xdr:colOff>38100</xdr:colOff>
      <xdr:row>74</xdr:row>
      <xdr:rowOff>167829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70860</xdr:rowOff>
    </xdr:from>
    <xdr:to>
      <xdr:col>15</xdr:col>
      <xdr:colOff>101600</xdr:colOff>
      <xdr:row>75</xdr:row>
      <xdr:rowOff>1010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80546</xdr:rowOff>
    </xdr:from>
    <xdr:to>
      <xdr:col>10</xdr:col>
      <xdr:colOff>165100</xdr:colOff>
      <xdr:row>75</xdr:row>
      <xdr:rowOff>10696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27223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18393</xdr:rowOff>
    </xdr:from>
    <xdr:to>
      <xdr:col>6</xdr:col>
      <xdr:colOff>38100</xdr:colOff>
      <xdr:row>75</xdr:row>
      <xdr:rowOff>119993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136520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126744</xdr:rowOff>
    </xdr:from>
    <xdr:to>
      <xdr:col>24</xdr:col>
      <xdr:colOff>63500</xdr:colOff>
      <xdr:row>97</xdr:row>
      <xdr:rowOff>154175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7394"/>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146569</xdr:rowOff>
    </xdr:from>
    <xdr:to>
      <xdr:col>19</xdr:col>
      <xdr:colOff>177800</xdr:colOff>
      <xdr:row>97</xdr:row>
      <xdr:rowOff>154175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77219"/>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146569</xdr:rowOff>
    </xdr:from>
    <xdr:to>
      <xdr:col>15</xdr:col>
      <xdr:colOff>50800</xdr:colOff>
      <xdr:row>98</xdr:row>
      <xdr:rowOff>9837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7219"/>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37393</xdr:rowOff>
    </xdr:from>
    <xdr:to>
      <xdr:col>10</xdr:col>
      <xdr:colOff>114300</xdr:colOff>
      <xdr:row>98</xdr:row>
      <xdr:rowOff>9837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68043"/>
          <a:ext cx="889000" cy="14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75944</xdr:rowOff>
    </xdr:from>
    <xdr:to>
      <xdr:col>24</xdr:col>
      <xdr:colOff>114300</xdr:colOff>
      <xdr:row>98</xdr:row>
      <xdr:rowOff>6094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98821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103375</xdr:rowOff>
    </xdr:from>
    <xdr:to>
      <xdr:col>20</xdr:col>
      <xdr:colOff>38100</xdr:colOff>
      <xdr:row>98</xdr:row>
      <xdr:rowOff>33525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50052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95769</xdr:rowOff>
    </xdr:from>
    <xdr:to>
      <xdr:col>15</xdr:col>
      <xdr:colOff>101600</xdr:colOff>
      <xdr:row>98</xdr:row>
      <xdr:rowOff>25919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42446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130487</xdr:rowOff>
    </xdr:from>
    <xdr:to>
      <xdr:col>10</xdr:col>
      <xdr:colOff>165100</xdr:colOff>
      <xdr:row>98</xdr:row>
      <xdr:rowOff>60637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77164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158043</xdr:rowOff>
    </xdr:from>
    <xdr:to>
      <xdr:col>6</xdr:col>
      <xdr:colOff>38100</xdr:colOff>
      <xdr:row>97</xdr:row>
      <xdr:rowOff>88193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104720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105976</xdr:rowOff>
    </xdr:from>
    <xdr:to>
      <xdr:col>55</xdr:col>
      <xdr:colOff>0</xdr:colOff>
      <xdr:row>57</xdr:row>
      <xdr:rowOff>129851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8626"/>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129851</xdr:rowOff>
    </xdr:from>
    <xdr:to>
      <xdr:col>50</xdr:col>
      <xdr:colOff>114300</xdr:colOff>
      <xdr:row>57</xdr:row>
      <xdr:rowOff>132285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2501"/>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132285</xdr:rowOff>
    </xdr:from>
    <xdr:to>
      <xdr:col>45</xdr:col>
      <xdr:colOff>177800</xdr:colOff>
      <xdr:row>57</xdr:row>
      <xdr:rowOff>144346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4935"/>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142504</xdr:rowOff>
    </xdr:from>
    <xdr:to>
      <xdr:col>41</xdr:col>
      <xdr:colOff>50800</xdr:colOff>
      <xdr:row>57</xdr:row>
      <xdr:rowOff>144346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5154"/>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55176</xdr:rowOff>
    </xdr:from>
    <xdr:to>
      <xdr:col>55</xdr:col>
      <xdr:colOff>50800</xdr:colOff>
      <xdr:row>57</xdr:row>
      <xdr:rowOff>156776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79051</xdr:rowOff>
    </xdr:from>
    <xdr:to>
      <xdr:col>50</xdr:col>
      <xdr:colOff>165100</xdr:colOff>
      <xdr:row>58</xdr:row>
      <xdr:rowOff>9201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25728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81485</xdr:rowOff>
    </xdr:from>
    <xdr:to>
      <xdr:col>46</xdr:col>
      <xdr:colOff>38100</xdr:colOff>
      <xdr:row>58</xdr:row>
      <xdr:rowOff>11635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28162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93546</xdr:rowOff>
    </xdr:from>
    <xdr:to>
      <xdr:col>41</xdr:col>
      <xdr:colOff>101600</xdr:colOff>
      <xdr:row>58</xdr:row>
      <xdr:rowOff>23696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91704</xdr:rowOff>
    </xdr:from>
    <xdr:to>
      <xdr:col>36</xdr:col>
      <xdr:colOff>165100</xdr:colOff>
      <xdr:row>58</xdr:row>
      <xdr:rowOff>21854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7869</xdr:rowOff>
    </xdr:from>
    <xdr:to>
      <xdr:col>55</xdr:col>
      <xdr:colOff>0</xdr:colOff>
      <xdr:row>74</xdr:row>
      <xdr:rowOff>163166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695169"/>
          <a:ext cx="838200" cy="1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7869</xdr:rowOff>
    </xdr:from>
    <xdr:to>
      <xdr:col>50</xdr:col>
      <xdr:colOff>114300</xdr:colOff>
      <xdr:row>76</xdr:row>
      <xdr:rowOff>99755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695169"/>
          <a:ext cx="889000" cy="4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99755</xdr:rowOff>
    </xdr:from>
    <xdr:to>
      <xdr:col>45</xdr:col>
      <xdr:colOff>177800</xdr:colOff>
      <xdr:row>77</xdr:row>
      <xdr:rowOff>109330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29955"/>
          <a:ext cx="889000" cy="1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62092</xdr:rowOff>
    </xdr:from>
    <xdr:to>
      <xdr:col>41</xdr:col>
      <xdr:colOff>50800</xdr:colOff>
      <xdr:row>77</xdr:row>
      <xdr:rowOff>109330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63742"/>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112366</xdr:rowOff>
    </xdr:from>
    <xdr:to>
      <xdr:col>55</xdr:col>
      <xdr:colOff>50800</xdr:colOff>
      <xdr:row>75</xdr:row>
      <xdr:rowOff>42516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135243</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5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128519</xdr:rowOff>
    </xdr:from>
    <xdr:to>
      <xdr:col>50</xdr:col>
      <xdr:colOff>165100</xdr:colOff>
      <xdr:row>74</xdr:row>
      <xdr:rowOff>58669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75196</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4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48955</xdr:rowOff>
    </xdr:from>
    <xdr:to>
      <xdr:col>46</xdr:col>
      <xdr:colOff>38100</xdr:colOff>
      <xdr:row>76</xdr:row>
      <xdr:rowOff>150555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167081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8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58530</xdr:rowOff>
    </xdr:from>
    <xdr:to>
      <xdr:col>41</xdr:col>
      <xdr:colOff>101600</xdr:colOff>
      <xdr:row>77</xdr:row>
      <xdr:rowOff>160130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11292</xdr:rowOff>
    </xdr:from>
    <xdr:to>
      <xdr:col>36</xdr:col>
      <xdr:colOff>165100</xdr:colOff>
      <xdr:row>77</xdr:row>
      <xdr:rowOff>112892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129419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8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150242</xdr:rowOff>
    </xdr:from>
    <xdr:to>
      <xdr:col>55</xdr:col>
      <xdr:colOff>0</xdr:colOff>
      <xdr:row>96</xdr:row>
      <xdr:rowOff>167920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66542"/>
          <a:ext cx="838200" cy="3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83614</xdr:rowOff>
    </xdr:from>
    <xdr:to>
      <xdr:col>50</xdr:col>
      <xdr:colOff>114300</xdr:colOff>
      <xdr:row>96</xdr:row>
      <xdr:rowOff>167920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71364"/>
          <a:ext cx="8890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83614</xdr:rowOff>
    </xdr:from>
    <xdr:to>
      <xdr:col>45</xdr:col>
      <xdr:colOff>177800</xdr:colOff>
      <xdr:row>96</xdr:row>
      <xdr:rowOff>137620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71364"/>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137620</xdr:rowOff>
    </xdr:from>
    <xdr:to>
      <xdr:col>41</xdr:col>
      <xdr:colOff>50800</xdr:colOff>
      <xdr:row>97</xdr:row>
      <xdr:rowOff>25583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96820"/>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99442</xdr:rowOff>
    </xdr:from>
    <xdr:to>
      <xdr:col>55</xdr:col>
      <xdr:colOff>50800</xdr:colOff>
      <xdr:row>95</xdr:row>
      <xdr:rowOff>29592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122319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117120</xdr:rowOff>
    </xdr:from>
    <xdr:to>
      <xdr:col>50</xdr:col>
      <xdr:colOff>165100</xdr:colOff>
      <xdr:row>97</xdr:row>
      <xdr:rowOff>47270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38397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6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32814</xdr:rowOff>
    </xdr:from>
    <xdr:to>
      <xdr:col>46</xdr:col>
      <xdr:colOff>38100</xdr:colOff>
      <xdr:row>95</xdr:row>
      <xdr:rowOff>134414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150941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86820</xdr:rowOff>
    </xdr:from>
    <xdr:to>
      <xdr:col>41</xdr:col>
      <xdr:colOff>101600</xdr:colOff>
      <xdr:row>97</xdr:row>
      <xdr:rowOff>16970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8097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3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146233</xdr:rowOff>
    </xdr:from>
    <xdr:to>
      <xdr:col>36</xdr:col>
      <xdr:colOff>165100</xdr:colOff>
      <xdr:row>97</xdr:row>
      <xdr:rowOff>76383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67510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18528</xdr:rowOff>
    </xdr:from>
    <xdr:to>
      <xdr:col>85</xdr:col>
      <xdr:colOff>127000</xdr:colOff>
      <xdr:row>37</xdr:row>
      <xdr:rowOff>20746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62178"/>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20746</xdr:rowOff>
    </xdr:from>
    <xdr:to>
      <xdr:col>81</xdr:col>
      <xdr:colOff>50800</xdr:colOff>
      <xdr:row>37</xdr:row>
      <xdr:rowOff>35006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64396"/>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35006</xdr:rowOff>
    </xdr:from>
    <xdr:to>
      <xdr:col>76</xdr:col>
      <xdr:colOff>114300</xdr:colOff>
      <xdr:row>37</xdr:row>
      <xdr:rowOff>50468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8656"/>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157897</xdr:rowOff>
    </xdr:from>
    <xdr:to>
      <xdr:col>71</xdr:col>
      <xdr:colOff>177800</xdr:colOff>
      <xdr:row>37</xdr:row>
      <xdr:rowOff>50468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30097"/>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139178</xdr:rowOff>
    </xdr:from>
    <xdr:to>
      <xdr:col>85</xdr:col>
      <xdr:colOff>177800</xdr:colOff>
      <xdr:row>37</xdr:row>
      <xdr:rowOff>69328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117605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141396</xdr:rowOff>
    </xdr:from>
    <xdr:to>
      <xdr:col>81</xdr:col>
      <xdr:colOff>101600</xdr:colOff>
      <xdr:row>37</xdr:row>
      <xdr:rowOff>71546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155656</xdr:rowOff>
    </xdr:from>
    <xdr:to>
      <xdr:col>76</xdr:col>
      <xdr:colOff>165100</xdr:colOff>
      <xdr:row>37</xdr:row>
      <xdr:rowOff>85806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102333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171118</xdr:rowOff>
    </xdr:from>
    <xdr:to>
      <xdr:col>72</xdr:col>
      <xdr:colOff>38100</xdr:colOff>
      <xdr:row>37</xdr:row>
      <xdr:rowOff>101268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117795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107097</xdr:rowOff>
    </xdr:from>
    <xdr:to>
      <xdr:col>67</xdr:col>
      <xdr:colOff>101600</xdr:colOff>
      <xdr:row>37</xdr:row>
      <xdr:rowOff>37247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53774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55023</xdr:rowOff>
    </xdr:from>
    <xdr:to>
      <xdr:col>85</xdr:col>
      <xdr:colOff>127000</xdr:colOff>
      <xdr:row>57</xdr:row>
      <xdr:rowOff>78576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7673"/>
          <a:ext cx="838200" cy="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124609</xdr:rowOff>
    </xdr:from>
    <xdr:to>
      <xdr:col>81</xdr:col>
      <xdr:colOff>50800</xdr:colOff>
      <xdr:row>57</xdr:row>
      <xdr:rowOff>55023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040009"/>
          <a:ext cx="889000" cy="78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124609</xdr:rowOff>
    </xdr:from>
    <xdr:to>
      <xdr:col>76</xdr:col>
      <xdr:colOff>114300</xdr:colOff>
      <xdr:row>56</xdr:row>
      <xdr:rowOff>108020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040009"/>
          <a:ext cx="889000" cy="6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108020</xdr:rowOff>
    </xdr:from>
    <xdr:to>
      <xdr:col>71</xdr:col>
      <xdr:colOff>177800</xdr:colOff>
      <xdr:row>57</xdr:row>
      <xdr:rowOff>133421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09220"/>
          <a:ext cx="889000" cy="1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27776</xdr:rowOff>
    </xdr:from>
    <xdr:to>
      <xdr:col>85</xdr:col>
      <xdr:colOff>177800</xdr:colOff>
      <xdr:row>57</xdr:row>
      <xdr:rowOff>129376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114153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4223</xdr:rowOff>
    </xdr:from>
    <xdr:to>
      <xdr:col>81</xdr:col>
      <xdr:colOff>101600</xdr:colOff>
      <xdr:row>57</xdr:row>
      <xdr:rowOff>105823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96950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73809</xdr:rowOff>
    </xdr:from>
    <xdr:to>
      <xdr:col>76</xdr:col>
      <xdr:colOff>165100</xdr:colOff>
      <xdr:row>53</xdr:row>
      <xdr:rowOff>3959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9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20486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76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57220</xdr:rowOff>
    </xdr:from>
    <xdr:to>
      <xdr:col>72</xdr:col>
      <xdr:colOff>38100</xdr:colOff>
      <xdr:row>56</xdr:row>
      <xdr:rowOff>158820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3897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82621</xdr:rowOff>
    </xdr:from>
    <xdr:to>
      <xdr:col>67</xdr:col>
      <xdr:colOff>101600</xdr:colOff>
      <xdr:row>58</xdr:row>
      <xdr:rowOff>12771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152464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255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101664</xdr:rowOff>
    </xdr:from>
    <xdr:to>
      <xdr:col>85</xdr:col>
      <xdr:colOff>177800</xdr:colOff>
      <xdr:row>79</xdr:row>
      <xdr:rowOff>31814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61041</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135317</xdr:rowOff>
    </xdr:from>
    <xdr:to>
      <xdr:col>85</xdr:col>
      <xdr:colOff>127000</xdr:colOff>
      <xdr:row>96</xdr:row>
      <xdr:rowOff>143788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94517"/>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143788</xdr:rowOff>
    </xdr:from>
    <xdr:to>
      <xdr:col>81</xdr:col>
      <xdr:colOff>50800</xdr:colOff>
      <xdr:row>96</xdr:row>
      <xdr:rowOff>153099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2988"/>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153099</xdr:rowOff>
    </xdr:from>
    <xdr:to>
      <xdr:col>76</xdr:col>
      <xdr:colOff>114300</xdr:colOff>
      <xdr:row>97</xdr:row>
      <xdr:rowOff>43058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2299"/>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40808</xdr:rowOff>
    </xdr:from>
    <xdr:to>
      <xdr:col>71</xdr:col>
      <xdr:colOff>177800</xdr:colOff>
      <xdr:row>97</xdr:row>
      <xdr:rowOff>43058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1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84517</xdr:rowOff>
    </xdr:from>
    <xdr:to>
      <xdr:col>85</xdr:col>
      <xdr:colOff>177800</xdr:colOff>
      <xdr:row>97</xdr:row>
      <xdr:rowOff>14667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107394</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9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92988</xdr:rowOff>
    </xdr:from>
    <xdr:to>
      <xdr:col>81</xdr:col>
      <xdr:colOff>101600</xdr:colOff>
      <xdr:row>97</xdr:row>
      <xdr:rowOff>23138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39665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3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102299</xdr:rowOff>
    </xdr:from>
    <xdr:to>
      <xdr:col>76</xdr:col>
      <xdr:colOff>165100</xdr:colOff>
      <xdr:row>97</xdr:row>
      <xdr:rowOff>32449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48976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163708</xdr:rowOff>
    </xdr:from>
    <xdr:to>
      <xdr:col>72</xdr:col>
      <xdr:colOff>38100</xdr:colOff>
      <xdr:row>97</xdr:row>
      <xdr:rowOff>93858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110385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39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161458</xdr:rowOff>
    </xdr:from>
    <xdr:to>
      <xdr:col>67</xdr:col>
      <xdr:colOff>101600</xdr:colOff>
      <xdr:row>97</xdr:row>
      <xdr:rowOff>91608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108135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3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42316</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871616"/>
          <a:ext cx="838200" cy="7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72034</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729884"/>
          <a:ext cx="889000" cy="9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162966</xdr:rowOff>
    </xdr:from>
    <xdr:to>
      <xdr:col>116</xdr:col>
      <xdr:colOff>114300</xdr:colOff>
      <xdr:row>34</xdr:row>
      <xdr:rowOff>93116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14393</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6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21234</xdr:rowOff>
    </xdr:from>
    <xdr:to>
      <xdr:col>98</xdr:col>
      <xdr:colOff>38100</xdr:colOff>
      <xdr:row>33</xdr:row>
      <xdr:rowOff>122834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139361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4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土木費は住民一人あたり、</a:t>
          </a:r>
          <a:r>
            <a:rPr lang="en-US" altLang="ja-JP" sz="1300">
              <a:effectLst/>
              <a:latin typeface="ＭＳ Ｐゴシック" panose="020B0600070205080204" pitchFamily="50" charset="-128"/>
              <a:ea typeface="ＭＳ Ｐゴシック" panose="020B0600070205080204" pitchFamily="50" charset="-128"/>
            </a:rPr>
            <a:t>197,233</a:t>
          </a:r>
          <a:r>
            <a:rPr lang="ja-JP" altLang="en-US" sz="1300">
              <a:effectLst/>
              <a:latin typeface="ＭＳ Ｐゴシック" panose="020B0600070205080204" pitchFamily="50" charset="-128"/>
              <a:ea typeface="ＭＳ Ｐゴシック" panose="020B0600070205080204" pitchFamily="50" charset="-128"/>
            </a:rPr>
            <a:t>円となっている。昨年度は住民一人あたり</a:t>
          </a:r>
          <a:r>
            <a:rPr lang="en-US" altLang="ja-JP" sz="1300">
              <a:effectLst/>
              <a:latin typeface="ＭＳ Ｐゴシック" panose="020B0600070205080204" pitchFamily="50" charset="-128"/>
              <a:ea typeface="ＭＳ Ｐゴシック" panose="020B0600070205080204" pitchFamily="50" charset="-128"/>
            </a:rPr>
            <a:t>102,593</a:t>
          </a:r>
          <a:r>
            <a:rPr lang="ja-JP" altLang="en-US" sz="1300">
              <a:effectLst/>
              <a:latin typeface="ＭＳ Ｐゴシック" panose="020B0600070205080204" pitchFamily="50" charset="-128"/>
              <a:ea typeface="ＭＳ Ｐゴシック" panose="020B0600070205080204" pitchFamily="50" charset="-128"/>
            </a:rPr>
            <a:t>円で、</a:t>
          </a:r>
          <a:r>
            <a:rPr lang="en-US" altLang="ja-JP" sz="1300">
              <a:effectLst/>
              <a:latin typeface="ＭＳ Ｐゴシック" panose="020B0600070205080204" pitchFamily="50" charset="-128"/>
              <a:ea typeface="ＭＳ Ｐゴシック" panose="020B0600070205080204" pitchFamily="50" charset="-128"/>
            </a:rPr>
            <a:t>92</a:t>
          </a:r>
          <a:r>
            <a:rPr lang="ja-JP" altLang="en-US" sz="1300">
              <a:effectLst/>
              <a:latin typeface="ＭＳ Ｐゴシック" panose="020B0600070205080204" pitchFamily="50" charset="-128"/>
              <a:ea typeface="ＭＳ Ｐゴシック" panose="020B0600070205080204" pitchFamily="50" charset="-128"/>
            </a:rPr>
            <a:t>％の増となっている。増加原因は高齢者住宅整備の新規事業分となっており、来年度は減少見込である。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災害復旧費は近年発生していなかったが、令和元年度に発生した台風</a:t>
          </a:r>
          <a:r>
            <a:rPr lang="en-US" altLang="ja-JP" sz="1300">
              <a:effectLst/>
              <a:latin typeface="ＭＳ Ｐゴシック" panose="020B0600070205080204" pitchFamily="50" charset="-128"/>
              <a:ea typeface="ＭＳ Ｐゴシック" panose="020B0600070205080204" pitchFamily="50" charset="-128"/>
            </a:rPr>
            <a:t>19</a:t>
          </a:r>
          <a:r>
            <a:rPr lang="ja-JP" altLang="en-US" sz="1300">
              <a:effectLst/>
              <a:latin typeface="ＭＳ Ｐゴシック" panose="020B0600070205080204" pitchFamily="50" charset="-128"/>
              <a:ea typeface="ＭＳ Ｐゴシック" panose="020B0600070205080204" pitchFamily="50" charset="-128"/>
            </a:rPr>
            <a:t>号の復旧事業として発生した経費であり、</a:t>
          </a:r>
          <a:r>
            <a:rPr lang="en-US" altLang="ja-JP" sz="1300">
              <a:effectLst/>
              <a:latin typeface="ＭＳ Ｐゴシック" panose="020B0600070205080204" pitchFamily="50" charset="-128"/>
              <a:ea typeface="ＭＳ Ｐゴシック" panose="020B0600070205080204" pitchFamily="50" charset="-128"/>
            </a:rPr>
            <a:t>R2</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R3</a:t>
          </a:r>
          <a:r>
            <a:rPr lang="ja-JP" altLang="en-US" sz="1300">
              <a:effectLst/>
              <a:latin typeface="ＭＳ Ｐゴシック" panose="020B0600070205080204" pitchFamily="50" charset="-128"/>
              <a:ea typeface="ＭＳ Ｐゴシック" panose="020B0600070205080204" pitchFamily="50" charset="-128"/>
            </a:rPr>
            <a:t>年度までは計上見込である。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年度までは、適切な財源の確保と歳出の精査により、取崩しを回避していたが、平成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年度以降も施設整備のための事業を予定しており、財政調整基金の取崩しが想定される。事務事業の見直し・統廃合など歳出の精査を行い、健全な行政運営に努めていく。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年度をﾋﾟｰｸに総額の連結実質黒字額は減少している</a:t>
          </a:r>
          <a:r>
            <a:rPr kumimoji="1" lang="ja-JP" altLang="en-US" sz="1100">
              <a:solidFill>
                <a:schemeClr val="dk1"/>
              </a:solidFill>
              <a:effectLst/>
              <a:latin typeface="+mn-lt"/>
              <a:ea typeface="+mn-ea"/>
              <a:cs typeface="+mn-cs"/>
            </a:rPr>
            <a:t>が、令和元年度は黒字額が大幅に増加している。これは繰越明許費に充当する財源分を財政調整基金から取崩して歳入を鑑みているため、数値として増加している。平成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06640625" style="188" customWidth="1"/>
    <col min="12" max="12" width="2.265625" style="188" customWidth="1"/>
    <col min="13" max="17" width="2.33203125" style="188" customWidth="1"/>
    <col min="18" max="119" width="2.06640625" style="188" customWidth="1"/>
    <col min="120" max="16384" width="0" style="188" hidden="1"/>
  </cols>
  <sheetData>
    <row r="1" spans="1:119" ht="33" customHeight="1" x14ac:dyDescent="0.2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3.25" thickBot="1" x14ac:dyDescent="0.3">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3729581</v>
      </c>
      <c r="BO4" s="424"/>
      <c r="BP4" s="424"/>
      <c r="BQ4" s="424"/>
      <c r="BR4" s="424"/>
      <c r="BS4" s="424"/>
      <c r="BT4" s="424"/>
      <c r="BU4" s="425"/>
      <c r="BV4" s="423">
        <v>3253437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7.8</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2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3276068</v>
      </c>
      <c r="BO5" s="429"/>
      <c r="BP5" s="429"/>
      <c r="BQ5" s="429"/>
      <c r="BR5" s="429"/>
      <c r="BS5" s="429"/>
      <c r="BT5" s="429"/>
      <c r="BU5" s="430"/>
      <c r="BV5" s="428">
        <v>2984552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99</v>
      </c>
      <c r="CU5" s="399"/>
      <c r="CV5" s="399"/>
      <c r="CW5" s="399"/>
      <c r="CX5" s="399"/>
      <c r="CY5" s="399"/>
      <c r="CZ5" s="399"/>
      <c r="DA5" s="400"/>
      <c r="DB5" s="398">
        <v>98.5</v>
      </c>
      <c r="DC5" s="399"/>
      <c r="DD5" s="399"/>
      <c r="DE5" s="399"/>
      <c r="DF5" s="399"/>
      <c r="DG5" s="399"/>
      <c r="DH5" s="399"/>
      <c r="DI5" s="400"/>
      <c r="DJ5" s="186"/>
      <c r="DK5" s="186"/>
      <c r="DL5" s="186"/>
      <c r="DM5" s="186"/>
      <c r="DN5" s="186"/>
      <c r="DO5" s="186"/>
    </row>
    <row r="6" spans="1:119" ht="18.75" customHeight="1" x14ac:dyDescent="0.2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453513</v>
      </c>
      <c r="BO6" s="429"/>
      <c r="BP6" s="429"/>
      <c r="BQ6" s="429"/>
      <c r="BR6" s="429"/>
      <c r="BS6" s="429"/>
      <c r="BT6" s="429"/>
      <c r="BU6" s="430"/>
      <c r="BV6" s="428">
        <v>268885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101.7</v>
      </c>
      <c r="CU6" s="582"/>
      <c r="CV6" s="582"/>
      <c r="CW6" s="582"/>
      <c r="CX6" s="582"/>
      <c r="CY6" s="582"/>
      <c r="CZ6" s="582"/>
      <c r="DA6" s="583"/>
      <c r="DB6" s="581">
        <v>102.2</v>
      </c>
      <c r="DC6" s="582"/>
      <c r="DD6" s="582"/>
      <c r="DE6" s="582"/>
      <c r="DF6" s="582"/>
      <c r="DG6" s="582"/>
      <c r="DH6" s="582"/>
      <c r="DI6" s="583"/>
      <c r="DJ6" s="186"/>
      <c r="DK6" s="186"/>
      <c r="DL6" s="186"/>
      <c r="DM6" s="186"/>
      <c r="DN6" s="186"/>
      <c r="DO6" s="186"/>
    </row>
    <row r="7" spans="1:119" ht="18.75" customHeight="1" x14ac:dyDescent="0.2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328157</v>
      </c>
      <c r="BO7" s="429"/>
      <c r="BP7" s="429"/>
      <c r="BQ7" s="429"/>
      <c r="BR7" s="429"/>
      <c r="BS7" s="429"/>
      <c r="BT7" s="429"/>
      <c r="BU7" s="430"/>
      <c r="BV7" s="428">
        <v>229275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1598185</v>
      </c>
      <c r="CU7" s="429"/>
      <c r="CV7" s="429"/>
      <c r="CW7" s="429"/>
      <c r="CX7" s="429"/>
      <c r="CY7" s="429"/>
      <c r="CZ7" s="429"/>
      <c r="DA7" s="430"/>
      <c r="DB7" s="428">
        <v>1621061</v>
      </c>
      <c r="DC7" s="429"/>
      <c r="DD7" s="429"/>
      <c r="DE7" s="429"/>
      <c r="DF7" s="429"/>
      <c r="DG7" s="429"/>
      <c r="DH7" s="429"/>
      <c r="DI7" s="430"/>
      <c r="DJ7" s="186"/>
      <c r="DK7" s="186"/>
      <c r="DL7" s="186"/>
      <c r="DM7" s="186"/>
      <c r="DN7" s="186"/>
      <c r="DO7" s="186"/>
    </row>
    <row r="8" spans="1:119" ht="18.75" customHeight="1" thickBot="1" x14ac:dyDescent="0.3">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125356</v>
      </c>
      <c r="BO8" s="429"/>
      <c r="BP8" s="429"/>
      <c r="BQ8" s="429"/>
      <c r="BR8" s="429"/>
      <c r="BS8" s="429"/>
      <c r="BT8" s="429"/>
      <c r="BU8" s="430"/>
      <c r="BV8" s="428">
        <v>39610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0.13</v>
      </c>
      <c r="CU8" s="542"/>
      <c r="CV8" s="542"/>
      <c r="CW8" s="542"/>
      <c r="CX8" s="542"/>
      <c r="CY8" s="542"/>
      <c r="CZ8" s="542"/>
      <c r="DA8" s="543"/>
      <c r="DB8" s="541">
        <v>0.13</v>
      </c>
      <c r="DC8" s="542"/>
      <c r="DD8" s="542"/>
      <c r="DE8" s="542"/>
      <c r="DF8" s="542"/>
      <c r="DG8" s="542"/>
      <c r="DH8" s="542"/>
      <c r="DI8" s="543"/>
      <c r="DJ8" s="186"/>
      <c r="DK8" s="186"/>
      <c r="DL8" s="186"/>
      <c r="DM8" s="186"/>
      <c r="DN8" s="186"/>
      <c r="DO8" s="186"/>
    </row>
    <row r="9" spans="1:119" ht="18.75" customHeight="1" thickBot="1" x14ac:dyDescent="0.3">
      <c r="A9" s="187"/>
      <c r="B9" s="570" t="s">
        <v>112</v>
      </c>
      <c r="C9" s="571"/>
      <c r="D9" s="571"/>
      <c r="E9" s="571"/>
      <c r="F9" s="571"/>
      <c r="G9" s="571"/>
      <c r="H9" s="571"/>
      <c r="I9" s="571"/>
      <c r="J9" s="571"/>
      <c r="K9" s="491"/>
      <c r="L9" s="572" t="s">
        <v>113</v>
      </c>
      <c r="M9" s="573"/>
      <c r="N9" s="573"/>
      <c r="O9" s="573"/>
      <c r="P9" s="573"/>
      <c r="Q9" s="574"/>
      <c r="R9" s="575">
        <v>1954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85746</v>
      </c>
      <c r="BO9" s="429"/>
      <c r="BP9" s="429"/>
      <c r="BQ9" s="429"/>
      <c r="BR9" s="429"/>
      <c r="BS9" s="429"/>
      <c r="BT9" s="429"/>
      <c r="BU9" s="430"/>
      <c r="BV9" s="428">
        <v>-17530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10.7</v>
      </c>
      <c r="CU9" s="399"/>
      <c r="CV9" s="399"/>
      <c r="CW9" s="399"/>
      <c r="CX9" s="399"/>
      <c r="CY9" s="399"/>
      <c r="CZ9" s="399"/>
      <c r="DA9" s="400"/>
      <c r="DB9" s="398">
        <v>10.8</v>
      </c>
      <c r="DC9" s="399"/>
      <c r="DD9" s="399"/>
      <c r="DE9" s="399"/>
      <c r="DF9" s="399"/>
      <c r="DG9" s="399"/>
      <c r="DH9" s="399"/>
      <c r="DI9" s="400"/>
      <c r="DJ9" s="186"/>
      <c r="DK9" s="186"/>
      <c r="DL9" s="186"/>
      <c r="DM9" s="186"/>
      <c r="DN9" s="186"/>
      <c r="DO9" s="186"/>
    </row>
    <row r="10" spans="1:119" ht="18.75" customHeight="1" thickBot="1" x14ac:dyDescent="0.3">
      <c r="A10" s="187"/>
      <c r="B10" s="570"/>
      <c r="C10" s="571"/>
      <c r="D10" s="571"/>
      <c r="E10" s="571"/>
      <c r="F10" s="571"/>
      <c r="G10" s="571"/>
      <c r="H10" s="571"/>
      <c r="I10" s="571"/>
      <c r="J10" s="571"/>
      <c r="K10" s="491"/>
      <c r="L10" s="401" t="s">
        <v>118</v>
      </c>
      <c r="M10" s="402"/>
      <c r="N10" s="402"/>
      <c r="O10" s="402"/>
      <c r="P10" s="402"/>
      <c r="Q10" s="403"/>
      <c r="R10" s="404">
        <v>2352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322</v>
      </c>
      <c r="BO10" s="429"/>
      <c r="BP10" s="429"/>
      <c r="BQ10" s="429"/>
      <c r="BR10" s="429"/>
      <c r="BS10" s="429"/>
      <c r="BT10" s="429"/>
      <c r="BU10" s="430"/>
      <c r="BV10" s="428">
        <v>738</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5">
      <c r="A12" s="187"/>
      <c r="B12" s="544" t="s">
        <v>130</v>
      </c>
      <c r="C12" s="545"/>
      <c r="D12" s="545"/>
      <c r="E12" s="545"/>
      <c r="F12" s="545"/>
      <c r="G12" s="545"/>
      <c r="H12" s="545"/>
      <c r="I12" s="545"/>
      <c r="J12" s="545"/>
      <c r="K12" s="546"/>
      <c r="L12" s="553" t="s">
        <v>131</v>
      </c>
      <c r="M12" s="554"/>
      <c r="N12" s="554"/>
      <c r="O12" s="554"/>
      <c r="P12" s="554"/>
      <c r="Q12" s="555"/>
      <c r="R12" s="556">
        <v>1799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307000</v>
      </c>
      <c r="BO12" s="429"/>
      <c r="BP12" s="429"/>
      <c r="BQ12" s="429"/>
      <c r="BR12" s="429"/>
      <c r="BS12" s="429"/>
      <c r="BT12" s="429"/>
      <c r="BU12" s="430"/>
      <c r="BV12" s="428">
        <v>500000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25">
      <c r="A13" s="187"/>
      <c r="B13" s="547"/>
      <c r="C13" s="548"/>
      <c r="D13" s="548"/>
      <c r="E13" s="548"/>
      <c r="F13" s="548"/>
      <c r="G13" s="548"/>
      <c r="H13" s="548"/>
      <c r="I13" s="548"/>
      <c r="J13" s="548"/>
      <c r="K13" s="549"/>
      <c r="L13" s="197"/>
      <c r="M13" s="528" t="s">
        <v>138</v>
      </c>
      <c r="N13" s="529"/>
      <c r="O13" s="529"/>
      <c r="P13" s="529"/>
      <c r="Q13" s="530"/>
      <c r="R13" s="531">
        <v>1790</v>
      </c>
      <c r="S13" s="532"/>
      <c r="T13" s="532"/>
      <c r="U13" s="532"/>
      <c r="V13" s="533"/>
      <c r="W13" s="519" t="s">
        <v>139</v>
      </c>
      <c r="X13" s="441"/>
      <c r="Y13" s="441"/>
      <c r="Z13" s="441"/>
      <c r="AA13" s="441"/>
      <c r="AB13" s="442"/>
      <c r="AC13" s="404">
        <v>80</v>
      </c>
      <c r="AD13" s="405"/>
      <c r="AE13" s="405"/>
      <c r="AF13" s="405"/>
      <c r="AG13" s="406"/>
      <c r="AH13" s="404">
        <v>101</v>
      </c>
      <c r="AI13" s="405"/>
      <c r="AJ13" s="405"/>
      <c r="AK13" s="405"/>
      <c r="AL13" s="407"/>
      <c r="AM13" s="497" t="s">
        <v>140</v>
      </c>
      <c r="AN13" s="402"/>
      <c r="AO13" s="402"/>
      <c r="AP13" s="402"/>
      <c r="AQ13" s="402"/>
      <c r="AR13" s="402"/>
      <c r="AS13" s="402"/>
      <c r="AT13" s="403"/>
      <c r="AU13" s="485" t="s">
        <v>109</v>
      </c>
      <c r="AV13" s="486"/>
      <c r="AW13" s="486"/>
      <c r="AX13" s="486"/>
      <c r="AY13" s="408" t="s">
        <v>141</v>
      </c>
      <c r="AZ13" s="409"/>
      <c r="BA13" s="409"/>
      <c r="BB13" s="409"/>
      <c r="BC13" s="409"/>
      <c r="BD13" s="409"/>
      <c r="BE13" s="409"/>
      <c r="BF13" s="409"/>
      <c r="BG13" s="409"/>
      <c r="BH13" s="409"/>
      <c r="BI13" s="409"/>
      <c r="BJ13" s="409"/>
      <c r="BK13" s="409"/>
      <c r="BL13" s="409"/>
      <c r="BM13" s="410"/>
      <c r="BN13" s="428">
        <v>-220932</v>
      </c>
      <c r="BO13" s="429"/>
      <c r="BP13" s="429"/>
      <c r="BQ13" s="429"/>
      <c r="BR13" s="429"/>
      <c r="BS13" s="429"/>
      <c r="BT13" s="429"/>
      <c r="BU13" s="430"/>
      <c r="BV13" s="428">
        <v>-516792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5.6</v>
      </c>
      <c r="CU13" s="399"/>
      <c r="CV13" s="399"/>
      <c r="CW13" s="399"/>
      <c r="CX13" s="399"/>
      <c r="CY13" s="399"/>
      <c r="CZ13" s="399"/>
      <c r="DA13" s="400"/>
      <c r="DB13" s="398">
        <v>4.8</v>
      </c>
      <c r="DC13" s="399"/>
      <c r="DD13" s="399"/>
      <c r="DE13" s="399"/>
      <c r="DF13" s="399"/>
      <c r="DG13" s="399"/>
      <c r="DH13" s="399"/>
      <c r="DI13" s="400"/>
      <c r="DJ13" s="186"/>
      <c r="DK13" s="186"/>
      <c r="DL13" s="186"/>
      <c r="DM13" s="186"/>
      <c r="DN13" s="186"/>
      <c r="DO13" s="186"/>
    </row>
    <row r="14" spans="1:119" ht="18.75" customHeight="1" thickBot="1" x14ac:dyDescent="0.3">
      <c r="A14" s="187"/>
      <c r="B14" s="547"/>
      <c r="C14" s="548"/>
      <c r="D14" s="548"/>
      <c r="E14" s="548"/>
      <c r="F14" s="548"/>
      <c r="G14" s="548"/>
      <c r="H14" s="548"/>
      <c r="I14" s="548"/>
      <c r="J14" s="548"/>
      <c r="K14" s="549"/>
      <c r="L14" s="521" t="s">
        <v>143</v>
      </c>
      <c r="M14" s="565"/>
      <c r="N14" s="565"/>
      <c r="O14" s="565"/>
      <c r="P14" s="565"/>
      <c r="Q14" s="566"/>
      <c r="R14" s="531">
        <v>1852</v>
      </c>
      <c r="S14" s="532"/>
      <c r="T14" s="532"/>
      <c r="U14" s="532"/>
      <c r="V14" s="533"/>
      <c r="W14" s="534"/>
      <c r="X14" s="444"/>
      <c r="Y14" s="444"/>
      <c r="Z14" s="444"/>
      <c r="AA14" s="444"/>
      <c r="AB14" s="445"/>
      <c r="AC14" s="524">
        <v>10.5</v>
      </c>
      <c r="AD14" s="525"/>
      <c r="AE14" s="525"/>
      <c r="AF14" s="525"/>
      <c r="AG14" s="526"/>
      <c r="AH14" s="524">
        <v>10.9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25">
      <c r="A15" s="187"/>
      <c r="B15" s="547"/>
      <c r="C15" s="548"/>
      <c r="D15" s="548"/>
      <c r="E15" s="548"/>
      <c r="F15" s="548"/>
      <c r="G15" s="548"/>
      <c r="H15" s="548"/>
      <c r="I15" s="548"/>
      <c r="J15" s="548"/>
      <c r="K15" s="549"/>
      <c r="L15" s="197"/>
      <c r="M15" s="528" t="s">
        <v>145</v>
      </c>
      <c r="N15" s="529"/>
      <c r="O15" s="529"/>
      <c r="P15" s="529"/>
      <c r="Q15" s="530"/>
      <c r="R15" s="531">
        <v>1846</v>
      </c>
      <c r="S15" s="532"/>
      <c r="T15" s="532"/>
      <c r="U15" s="532"/>
      <c r="V15" s="533"/>
      <c r="W15" s="519" t="s">
        <v>146</v>
      </c>
      <c r="X15" s="441"/>
      <c r="Y15" s="441"/>
      <c r="Z15" s="441"/>
      <c r="AA15" s="441"/>
      <c r="AB15" s="442"/>
      <c r="AC15" s="404">
        <v>226</v>
      </c>
      <c r="AD15" s="405"/>
      <c r="AE15" s="405"/>
      <c r="AF15" s="405"/>
      <c r="AG15" s="406"/>
      <c r="AH15" s="404">
        <v>280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199561</v>
      </c>
      <c r="BO15" s="424"/>
      <c r="BP15" s="424"/>
      <c r="BQ15" s="424"/>
      <c r="BR15" s="424"/>
      <c r="BS15" s="424"/>
      <c r="BT15" s="424"/>
      <c r="BU15" s="425"/>
      <c r="BV15" s="423">
        <v>197581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29.6</v>
      </c>
      <c r="AD16" s="525"/>
      <c r="AE16" s="525"/>
      <c r="AF16" s="525"/>
      <c r="AG16" s="526"/>
      <c r="AH16" s="524">
        <v>30.2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1512673</v>
      </c>
      <c r="BO16" s="429"/>
      <c r="BP16" s="429"/>
      <c r="BQ16" s="429"/>
      <c r="BR16" s="429"/>
      <c r="BS16" s="429"/>
      <c r="BT16" s="429"/>
      <c r="BU16" s="430"/>
      <c r="BV16" s="428">
        <v>1514037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3">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457</v>
      </c>
      <c r="AD17" s="405"/>
      <c r="AE17" s="405"/>
      <c r="AF17" s="405"/>
      <c r="AG17" s="406"/>
      <c r="AH17" s="404">
        <v>546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244210</v>
      </c>
      <c r="BO17" s="429"/>
      <c r="BP17" s="429"/>
      <c r="BQ17" s="429"/>
      <c r="BR17" s="429"/>
      <c r="BS17" s="429"/>
      <c r="BT17" s="429"/>
      <c r="BU17" s="430"/>
      <c r="BV17" s="428">
        <v>243649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3">
      <c r="A18" s="187"/>
      <c r="B18" s="490" t="s">
        <v>156</v>
      </c>
      <c r="C18" s="491"/>
      <c r="D18" s="491"/>
      <c r="E18" s="492"/>
      <c r="F18" s="492"/>
      <c r="G18" s="492"/>
      <c r="H18" s="492"/>
      <c r="I18" s="492"/>
      <c r="J18" s="492"/>
      <c r="K18" s="492"/>
      <c r="L18" s="493">
        <v>114.6</v>
      </c>
      <c r="M18" s="493"/>
      <c r="N18" s="493"/>
      <c r="O18" s="493"/>
      <c r="P18" s="493"/>
      <c r="Q18" s="493"/>
      <c r="R18" s="494"/>
      <c r="S18" s="494"/>
      <c r="T18" s="494"/>
      <c r="U18" s="494"/>
      <c r="V18" s="495"/>
      <c r="W18" s="509"/>
      <c r="X18" s="510"/>
      <c r="Y18" s="510"/>
      <c r="Z18" s="510"/>
      <c r="AA18" s="510"/>
      <c r="AB18" s="520"/>
      <c r="AC18" s="392">
        <v>59.9</v>
      </c>
      <c r="AD18" s="393"/>
      <c r="AE18" s="393"/>
      <c r="AF18" s="393"/>
      <c r="AG18" s="496"/>
      <c r="AH18" s="392">
        <v>58.9</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1589009</v>
      </c>
      <c r="BO18" s="429"/>
      <c r="BP18" s="429"/>
      <c r="BQ18" s="429"/>
      <c r="BR18" s="429"/>
      <c r="BS18" s="429"/>
      <c r="BT18" s="429"/>
      <c r="BU18" s="430"/>
      <c r="BV18" s="428">
        <v>1599849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3">
      <c r="A19" s="187"/>
      <c r="B19" s="490" t="s">
        <v>158</v>
      </c>
      <c r="C19" s="491"/>
      <c r="D19" s="491"/>
      <c r="E19" s="492"/>
      <c r="F19" s="492"/>
      <c r="G19" s="492"/>
      <c r="H19" s="492"/>
      <c r="I19" s="492"/>
      <c r="J19" s="492"/>
      <c r="K19" s="492"/>
      <c r="L19" s="498">
        <v>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2452102</v>
      </c>
      <c r="BO19" s="429"/>
      <c r="BP19" s="429"/>
      <c r="BQ19" s="429"/>
      <c r="BR19" s="429"/>
      <c r="BS19" s="429"/>
      <c r="BT19" s="429"/>
      <c r="BU19" s="430"/>
      <c r="BV19" s="428">
        <v>2448783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3">
      <c r="A20" s="187"/>
      <c r="B20" s="490" t="s">
        <v>160</v>
      </c>
      <c r="C20" s="491"/>
      <c r="D20" s="491"/>
      <c r="E20" s="492"/>
      <c r="F20" s="492"/>
      <c r="G20" s="492"/>
      <c r="H20" s="492"/>
      <c r="I20" s="492"/>
      <c r="J20" s="492"/>
      <c r="K20" s="492"/>
      <c r="L20" s="498">
        <v>903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3">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2418480</v>
      </c>
      <c r="BO23" s="429"/>
      <c r="BP23" s="429"/>
      <c r="BQ23" s="429"/>
      <c r="BR23" s="429"/>
      <c r="BS23" s="429"/>
      <c r="BT23" s="429"/>
      <c r="BU23" s="430"/>
      <c r="BV23" s="428">
        <v>2545298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3">
      <c r="A24" s="187"/>
      <c r="B24" s="460"/>
      <c r="C24" s="461"/>
      <c r="D24" s="462"/>
      <c r="E24" s="401" t="s">
        <v>169</v>
      </c>
      <c r="F24" s="402"/>
      <c r="G24" s="402"/>
      <c r="H24" s="402"/>
      <c r="I24" s="402"/>
      <c r="J24" s="402"/>
      <c r="K24" s="403"/>
      <c r="L24" s="404">
        <v>1</v>
      </c>
      <c r="M24" s="405"/>
      <c r="N24" s="405"/>
      <c r="O24" s="405"/>
      <c r="P24" s="406"/>
      <c r="Q24" s="404">
        <v>5900</v>
      </c>
      <c r="R24" s="405"/>
      <c r="S24" s="405"/>
      <c r="T24" s="405"/>
      <c r="U24" s="405"/>
      <c r="V24" s="406"/>
      <c r="W24" s="470"/>
      <c r="X24" s="461"/>
      <c r="Y24" s="462"/>
      <c r="Z24" s="401" t="s">
        <v>170</v>
      </c>
      <c r="AA24" s="402"/>
      <c r="AB24" s="402"/>
      <c r="AC24" s="402"/>
      <c r="AD24" s="402"/>
      <c r="AE24" s="402"/>
      <c r="AF24" s="402"/>
      <c r="AG24" s="403"/>
      <c r="AH24" s="404">
        <v>61</v>
      </c>
      <c r="AI24" s="405"/>
      <c r="AJ24" s="405"/>
      <c r="AK24" s="405"/>
      <c r="AL24" s="406"/>
      <c r="AM24" s="404">
        <v>176595</v>
      </c>
      <c r="AN24" s="405"/>
      <c r="AO24" s="405"/>
      <c r="AP24" s="405"/>
      <c r="AQ24" s="405"/>
      <c r="AR24" s="406"/>
      <c r="AS24" s="404">
        <v>2895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2281280</v>
      </c>
      <c r="BO24" s="429"/>
      <c r="BP24" s="429"/>
      <c r="BQ24" s="429"/>
      <c r="BR24" s="429"/>
      <c r="BS24" s="429"/>
      <c r="BT24" s="429"/>
      <c r="BU24" s="430"/>
      <c r="BV24" s="428">
        <v>2399498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5">
      <c r="A25" s="187"/>
      <c r="B25" s="460"/>
      <c r="C25" s="461"/>
      <c r="D25" s="462"/>
      <c r="E25" s="401" t="s">
        <v>172</v>
      </c>
      <c r="F25" s="402"/>
      <c r="G25" s="402"/>
      <c r="H25" s="402"/>
      <c r="I25" s="402"/>
      <c r="J25" s="402"/>
      <c r="K25" s="403"/>
      <c r="L25" s="404">
        <v>1</v>
      </c>
      <c r="M25" s="405"/>
      <c r="N25" s="405"/>
      <c r="O25" s="405"/>
      <c r="P25" s="406"/>
      <c r="Q25" s="404">
        <v>4860</v>
      </c>
      <c r="R25" s="405"/>
      <c r="S25" s="405"/>
      <c r="T25" s="405"/>
      <c r="U25" s="405"/>
      <c r="V25" s="406"/>
      <c r="W25" s="470"/>
      <c r="X25" s="461"/>
      <c r="Y25" s="462"/>
      <c r="Z25" s="401" t="s">
        <v>173</v>
      </c>
      <c r="AA25" s="402"/>
      <c r="AB25" s="402"/>
      <c r="AC25" s="402"/>
      <c r="AD25" s="402"/>
      <c r="AE25" s="402"/>
      <c r="AF25" s="402"/>
      <c r="AG25" s="403"/>
      <c r="AH25" s="404" t="s">
        <v>128</v>
      </c>
      <c r="AI25" s="405"/>
      <c r="AJ25" s="405"/>
      <c r="AK25" s="405"/>
      <c r="AL25" s="406"/>
      <c r="AM25" s="404" t="s">
        <v>129</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15500</v>
      </c>
      <c r="BO25" s="424"/>
      <c r="BP25" s="424"/>
      <c r="BQ25" s="424"/>
      <c r="BR25" s="424"/>
      <c r="BS25" s="424"/>
      <c r="BT25" s="424"/>
      <c r="BU25" s="425"/>
      <c r="BV25" s="423">
        <v>30090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5">
      <c r="A26" s="187"/>
      <c r="B26" s="460"/>
      <c r="C26" s="461"/>
      <c r="D26" s="462"/>
      <c r="E26" s="401" t="s">
        <v>176</v>
      </c>
      <c r="F26" s="402"/>
      <c r="G26" s="402"/>
      <c r="H26" s="402"/>
      <c r="I26" s="402"/>
      <c r="J26" s="402"/>
      <c r="K26" s="403"/>
      <c r="L26" s="404">
        <v>1</v>
      </c>
      <c r="M26" s="405"/>
      <c r="N26" s="405"/>
      <c r="O26" s="405"/>
      <c r="P26" s="406"/>
      <c r="Q26" s="404">
        <v>4600</v>
      </c>
      <c r="R26" s="405"/>
      <c r="S26" s="405"/>
      <c r="T26" s="405"/>
      <c r="U26" s="405"/>
      <c r="V26" s="406"/>
      <c r="W26" s="470"/>
      <c r="X26" s="461"/>
      <c r="Y26" s="462"/>
      <c r="Z26" s="401" t="s">
        <v>177</v>
      </c>
      <c r="AA26" s="483"/>
      <c r="AB26" s="483"/>
      <c r="AC26" s="483"/>
      <c r="AD26" s="483"/>
      <c r="AE26" s="483"/>
      <c r="AF26" s="483"/>
      <c r="AG26" s="484"/>
      <c r="AH26" s="404" t="s">
        <v>128</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180</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3">
      <c r="A27" s="187"/>
      <c r="B27" s="460"/>
      <c r="C27" s="461"/>
      <c r="D27" s="462"/>
      <c r="E27" s="401" t="s">
        <v>181</v>
      </c>
      <c r="F27" s="402"/>
      <c r="G27" s="402"/>
      <c r="H27" s="402"/>
      <c r="I27" s="402"/>
      <c r="J27" s="402"/>
      <c r="K27" s="403"/>
      <c r="L27" s="404">
        <v>1</v>
      </c>
      <c r="M27" s="405"/>
      <c r="N27" s="405"/>
      <c r="O27" s="405"/>
      <c r="P27" s="406"/>
      <c r="Q27" s="404">
        <v>2400</v>
      </c>
      <c r="R27" s="405"/>
      <c r="S27" s="405"/>
      <c r="T27" s="405"/>
      <c r="U27" s="405"/>
      <c r="V27" s="406"/>
      <c r="W27" s="470"/>
      <c r="X27" s="461"/>
      <c r="Y27" s="462"/>
      <c r="Z27" s="401" t="s">
        <v>182</v>
      </c>
      <c r="AA27" s="402"/>
      <c r="AB27" s="402"/>
      <c r="AC27" s="402"/>
      <c r="AD27" s="402"/>
      <c r="AE27" s="402"/>
      <c r="AF27" s="402"/>
      <c r="AG27" s="403"/>
      <c r="AH27" s="404" t="s">
        <v>178</v>
      </c>
      <c r="AI27" s="405"/>
      <c r="AJ27" s="405"/>
      <c r="AK27" s="405"/>
      <c r="AL27" s="406"/>
      <c r="AM27" s="404" t="s">
        <v>128</v>
      </c>
      <c r="AN27" s="405"/>
      <c r="AO27" s="405"/>
      <c r="AP27" s="405"/>
      <c r="AQ27" s="405"/>
      <c r="AR27" s="406"/>
      <c r="AS27" s="404" t="s">
        <v>174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108567</v>
      </c>
      <c r="BO27" s="432"/>
      <c r="BP27" s="432"/>
      <c r="BQ27" s="432"/>
      <c r="BR27" s="432"/>
      <c r="BS27" s="432"/>
      <c r="BT27" s="432"/>
      <c r="BU27" s="433"/>
      <c r="BV27" s="431">
        <v>108545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5">
      <c r="A28" s="187"/>
      <c r="B28" s="460"/>
      <c r="C28" s="461"/>
      <c r="D28" s="462"/>
      <c r="E28" s="401" t="s">
        <v>184</v>
      </c>
      <c r="F28" s="402"/>
      <c r="G28" s="402"/>
      <c r="H28" s="402"/>
      <c r="I28" s="402"/>
      <c r="J28" s="402"/>
      <c r="K28" s="403"/>
      <c r="L28" s="404">
        <v>1</v>
      </c>
      <c r="M28" s="405"/>
      <c r="N28" s="405"/>
      <c r="O28" s="405"/>
      <c r="P28" s="406"/>
      <c r="Q28" s="404">
        <v>1780</v>
      </c>
      <c r="R28" s="405"/>
      <c r="S28" s="405"/>
      <c r="T28" s="405"/>
      <c r="U28" s="405"/>
      <c r="V28" s="406"/>
      <c r="W28" s="470"/>
      <c r="X28" s="461"/>
      <c r="Y28" s="462"/>
      <c r="Z28" s="401" t="s">
        <v>185</v>
      </c>
      <c r="AA28" s="402"/>
      <c r="AB28" s="402"/>
      <c r="AC28" s="402"/>
      <c r="AD28" s="402"/>
      <c r="AE28" s="402"/>
      <c r="AF28" s="402"/>
      <c r="AG28" s="403"/>
      <c r="AH28" s="404" t="s">
        <v>178</v>
      </c>
      <c r="AI28" s="405"/>
      <c r="AJ28" s="405"/>
      <c r="AK28" s="405"/>
      <c r="AL28" s="406"/>
      <c r="AM28" s="404" t="s">
        <v>178</v>
      </c>
      <c r="AN28" s="405"/>
      <c r="AO28" s="405"/>
      <c r="AP28" s="405"/>
      <c r="AQ28" s="405"/>
      <c r="AR28" s="406"/>
      <c r="AS28" s="404" t="s">
        <v>128</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1490679</v>
      </c>
      <c r="BO28" s="424"/>
      <c r="BP28" s="424"/>
      <c r="BQ28" s="424"/>
      <c r="BR28" s="424"/>
      <c r="BS28" s="424"/>
      <c r="BT28" s="424"/>
      <c r="BU28" s="425"/>
      <c r="BV28" s="423">
        <v>1783357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5">
      <c r="A29" s="187"/>
      <c r="B29" s="460"/>
      <c r="C29" s="461"/>
      <c r="D29" s="462"/>
      <c r="E29" s="401" t="s">
        <v>187</v>
      </c>
      <c r="F29" s="402"/>
      <c r="G29" s="402"/>
      <c r="H29" s="402"/>
      <c r="I29" s="402"/>
      <c r="J29" s="402"/>
      <c r="K29" s="403"/>
      <c r="L29" s="404">
        <v>6</v>
      </c>
      <c r="M29" s="405"/>
      <c r="N29" s="405"/>
      <c r="O29" s="405"/>
      <c r="P29" s="406"/>
      <c r="Q29" s="404">
        <v>1570</v>
      </c>
      <c r="R29" s="405"/>
      <c r="S29" s="405"/>
      <c r="T29" s="405"/>
      <c r="U29" s="405"/>
      <c r="V29" s="406"/>
      <c r="W29" s="471"/>
      <c r="X29" s="472"/>
      <c r="Y29" s="473"/>
      <c r="Z29" s="401" t="s">
        <v>188</v>
      </c>
      <c r="AA29" s="402"/>
      <c r="AB29" s="402"/>
      <c r="AC29" s="402"/>
      <c r="AD29" s="402"/>
      <c r="AE29" s="402"/>
      <c r="AF29" s="402"/>
      <c r="AG29" s="403"/>
      <c r="AH29" s="404">
        <v>61</v>
      </c>
      <c r="AI29" s="405"/>
      <c r="AJ29" s="405"/>
      <c r="AK29" s="405"/>
      <c r="AL29" s="406"/>
      <c r="AM29" s="404">
        <v>176595</v>
      </c>
      <c r="AN29" s="405"/>
      <c r="AO29" s="405"/>
      <c r="AP29" s="405"/>
      <c r="AQ29" s="405"/>
      <c r="AR29" s="406"/>
      <c r="AS29" s="404">
        <v>2895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1378038</v>
      </c>
      <c r="BO29" s="429"/>
      <c r="BP29" s="429"/>
      <c r="BQ29" s="429"/>
      <c r="BR29" s="429"/>
      <c r="BS29" s="429"/>
      <c r="BT29" s="429"/>
      <c r="BU29" s="430"/>
      <c r="BV29" s="428">
        <v>1404052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3">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91.9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1196585</v>
      </c>
      <c r="BO30" s="432"/>
      <c r="BP30" s="432"/>
      <c r="BQ30" s="432"/>
      <c r="BR30" s="432"/>
      <c r="BS30" s="432"/>
      <c r="BT30" s="432"/>
      <c r="BU30" s="433"/>
      <c r="BV30" s="431">
        <v>1626509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199</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2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多野藤岡広域市町村圏振興整備組合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神流振興</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5">
      <c r="A35" s="187"/>
      <c r="B35" s="213"/>
      <c r="C35" s="387">
        <f>IF(E35="","",C34+1)</f>
        <v>2</v>
      </c>
      <c r="D35" s="387"/>
      <c r="E35" s="386" t="str">
        <f>IF('各会計、関係団体の財政状況及び健全化判断比率'!B8="","",'各会計、関係団体の財政状況及び健全化判断比率'!B8)</f>
        <v>万場診療所特別会計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国民健康保険直営中里診療所特別会計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生活排水処理事業特別会計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多野藤岡医療事務市町村組合（病院事業会計）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5">
      <c r="A36" s="187"/>
      <c r="B36" s="213"/>
      <c r="C36" s="387">
        <f>IF(E36="","",C35+1)</f>
        <v>3</v>
      </c>
      <c r="D36" s="387"/>
      <c r="E36" s="386" t="str">
        <f>IF('各会計、関係団体の財政状況及び健全化判断比率'!B9="","",'各会計、関係団体の財政状況及び健全化判断比率'!B9)</f>
        <v>地域活性化施設特別会計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多野藤岡医療事務市町村組合（老健施設会計））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群馬県市町村会館管理組合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群馬県市町村総合事務組合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群馬県後期高齢者医療広域連合（一般会計）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群馬県後期高齢者医療広域連合（事業会計）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211</v>
      </c>
    </row>
    <row r="50" spans="5:5" x14ac:dyDescent="0.25">
      <c r="E50" s="188" t="s">
        <v>212</v>
      </c>
    </row>
    <row r="51" spans="5:5" x14ac:dyDescent="0.25">
      <c r="E51" s="188" t="s">
        <v>213</v>
      </c>
    </row>
    <row r="52" spans="5:5" x14ac:dyDescent="0.25">
      <c r="E52" s="188" t="s">
        <v>214</v>
      </c>
    </row>
    <row r="53" spans="5:5" x14ac:dyDescent="0.25"/>
    <row r="54" spans="5:5" x14ac:dyDescent="0.25"/>
    <row r="55" spans="5:5" x14ac:dyDescent="0.25"/>
    <row r="56" spans="5:5" x14ac:dyDescent="0.25"/>
  </sheetData>
  <sheetProtection algorithmName="SHA-512" hashValue="f69hImapHxzrFXoUpMHRGBwbUEFEXC6jJ4EG9q/W8P5k9BISc5/1IzURqa/MGIuJZ0lHVv+J924PRqfp9ASw1w==" saltValue="wVcFcUAX5tUC0d/QX8Qr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0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5">
      <c r="A34" s="22"/>
      <c r="B34" s="31"/>
      <c r="C34" s="1210" t="s">
        <v>573</v>
      </c>
      <c r="D34" s="1210"/>
      <c r="E34" s="1211"/>
      <c r="F34" s="32">
        <v>4.1399999999999997</v>
      </c>
      <c r="G34" s="33">
        <v>3.06</v>
      </c>
      <c r="H34" s="33">
        <v>3.19</v>
      </c>
      <c r="I34" s="33">
        <v>1.64</v>
      </c>
      <c r="J34" s="34">
        <v>7.41</v>
      </c>
      <c r="K34" s="22"/>
      <c r="L34" s="22"/>
      <c r="M34" s="22"/>
      <c r="N34" s="22"/>
      <c r="O34" s="22"/>
      <c r="P34" s="22"/>
    </row>
    <row r="35" spans="1:16" ht="39" customHeight="1" x14ac:dyDescent="0.25">
      <c r="A35" s="22"/>
      <c r="B35" s="35"/>
      <c r="C35" s="1204" t="s">
        <v>574</v>
      </c>
      <c r="D35" s="1205"/>
      <c r="E35" s="1206"/>
      <c r="F35" s="36">
        <v>0.4</v>
      </c>
      <c r="G35" s="37">
        <v>0.99</v>
      </c>
      <c r="H35" s="37">
        <v>0.21</v>
      </c>
      <c r="I35" s="37">
        <v>0.62</v>
      </c>
      <c r="J35" s="38">
        <v>0.81</v>
      </c>
      <c r="K35" s="22"/>
      <c r="L35" s="22"/>
      <c r="M35" s="22"/>
      <c r="N35" s="22"/>
      <c r="O35" s="22"/>
      <c r="P35" s="22"/>
    </row>
    <row r="36" spans="1:16" ht="39" customHeight="1" x14ac:dyDescent="0.25">
      <c r="A36" s="22"/>
      <c r="B36" s="35"/>
      <c r="C36" s="1204" t="s">
        <v>575</v>
      </c>
      <c r="D36" s="1205"/>
      <c r="E36" s="1206"/>
      <c r="F36" s="36">
        <v>0.21</v>
      </c>
      <c r="G36" s="37">
        <v>0.22</v>
      </c>
      <c r="H36" s="37">
        <v>0.21</v>
      </c>
      <c r="I36" s="37">
        <v>0.68</v>
      </c>
      <c r="J36" s="38">
        <v>0.4</v>
      </c>
      <c r="K36" s="22"/>
      <c r="L36" s="22"/>
      <c r="M36" s="22"/>
      <c r="N36" s="22"/>
      <c r="O36" s="22"/>
      <c r="P36" s="22"/>
    </row>
    <row r="37" spans="1:16" ht="39" customHeight="1" x14ac:dyDescent="0.25">
      <c r="A37" s="22"/>
      <c r="B37" s="35"/>
      <c r="C37" s="1204" t="s">
        <v>576</v>
      </c>
      <c r="D37" s="1205"/>
      <c r="E37" s="1206"/>
      <c r="F37" s="36">
        <v>0.05</v>
      </c>
      <c r="G37" s="37">
        <v>0.25</v>
      </c>
      <c r="H37" s="37">
        <v>0.28000000000000003</v>
      </c>
      <c r="I37" s="37">
        <v>0.34</v>
      </c>
      <c r="J37" s="38">
        <v>0.32</v>
      </c>
      <c r="K37" s="22"/>
      <c r="L37" s="22"/>
      <c r="M37" s="22"/>
      <c r="N37" s="22"/>
      <c r="O37" s="22"/>
      <c r="P37" s="22"/>
    </row>
    <row r="38" spans="1:16" ht="39" customHeight="1" x14ac:dyDescent="0.25">
      <c r="A38" s="22"/>
      <c r="B38" s="35"/>
      <c r="C38" s="1204" t="s">
        <v>577</v>
      </c>
      <c r="D38" s="1205"/>
      <c r="E38" s="1206"/>
      <c r="F38" s="36">
        <v>2.12</v>
      </c>
      <c r="G38" s="37">
        <v>1.02</v>
      </c>
      <c r="H38" s="37">
        <v>0.57999999999999996</v>
      </c>
      <c r="I38" s="37">
        <v>0.6</v>
      </c>
      <c r="J38" s="38">
        <v>0.18</v>
      </c>
      <c r="K38" s="22"/>
      <c r="L38" s="22"/>
      <c r="M38" s="22"/>
      <c r="N38" s="22"/>
      <c r="O38" s="22"/>
      <c r="P38" s="22"/>
    </row>
    <row r="39" spans="1:16" ht="39" customHeight="1" x14ac:dyDescent="0.25">
      <c r="A39" s="22"/>
      <c r="B39" s="35"/>
      <c r="C39" s="1204" t="s">
        <v>578</v>
      </c>
      <c r="D39" s="1205"/>
      <c r="E39" s="1206"/>
      <c r="F39" s="36">
        <v>0.1</v>
      </c>
      <c r="G39" s="37">
        <v>0.02</v>
      </c>
      <c r="H39" s="37">
        <v>0.1</v>
      </c>
      <c r="I39" s="37">
        <v>0.1</v>
      </c>
      <c r="J39" s="38">
        <v>0.09</v>
      </c>
      <c r="K39" s="22"/>
      <c r="L39" s="22"/>
      <c r="M39" s="22"/>
      <c r="N39" s="22"/>
      <c r="O39" s="22"/>
      <c r="P39" s="22"/>
    </row>
    <row r="40" spans="1:16" ht="39" customHeight="1" x14ac:dyDescent="0.25">
      <c r="A40" s="22"/>
      <c r="B40" s="35"/>
      <c r="C40" s="1204" t="s">
        <v>579</v>
      </c>
      <c r="D40" s="1205"/>
      <c r="E40" s="1206"/>
      <c r="F40" s="36">
        <v>0.06</v>
      </c>
      <c r="G40" s="37">
        <v>0.14000000000000001</v>
      </c>
      <c r="H40" s="37">
        <v>0</v>
      </c>
      <c r="I40" s="37">
        <v>0.11</v>
      </c>
      <c r="J40" s="38">
        <v>0.03</v>
      </c>
      <c r="K40" s="22"/>
      <c r="L40" s="22"/>
      <c r="M40" s="22"/>
      <c r="N40" s="22"/>
      <c r="O40" s="22"/>
      <c r="P40" s="22"/>
    </row>
    <row r="41" spans="1:16" ht="39" customHeight="1" x14ac:dyDescent="0.25">
      <c r="A41" s="22"/>
      <c r="B41" s="35"/>
      <c r="C41" s="1204" t="s">
        <v>580</v>
      </c>
      <c r="D41" s="1205"/>
      <c r="E41" s="1206"/>
      <c r="F41" s="36">
        <v>0.01</v>
      </c>
      <c r="G41" s="37">
        <v>0.05</v>
      </c>
      <c r="H41" s="37">
        <v>0.02</v>
      </c>
      <c r="I41" s="37">
        <v>0.11</v>
      </c>
      <c r="J41" s="38">
        <v>0.02</v>
      </c>
      <c r="K41" s="22"/>
      <c r="L41" s="22"/>
      <c r="M41" s="22"/>
      <c r="N41" s="22"/>
      <c r="O41" s="22"/>
      <c r="P41" s="22"/>
    </row>
    <row r="42" spans="1:16" ht="39" customHeight="1" x14ac:dyDescent="0.25">
      <c r="A42" s="22"/>
      <c r="B42" s="39"/>
      <c r="C42" s="1204" t="s">
        <v>581</v>
      </c>
      <c r="D42" s="1205"/>
      <c r="E42" s="1206"/>
      <c r="F42" s="36" t="s">
        <v>523</v>
      </c>
      <c r="G42" s="37" t="s">
        <v>523</v>
      </c>
      <c r="H42" s="37" t="s">
        <v>523</v>
      </c>
      <c r="I42" s="37" t="s">
        <v>523</v>
      </c>
      <c r="J42" s="38" t="s">
        <v>523</v>
      </c>
      <c r="K42" s="22"/>
      <c r="L42" s="22"/>
      <c r="M42" s="22"/>
      <c r="N42" s="22"/>
      <c r="O42" s="22"/>
      <c r="P42" s="22"/>
    </row>
    <row r="43" spans="1:16" ht="39" customHeight="1" thickBot="1" x14ac:dyDescent="0.3">
      <c r="A43" s="22"/>
      <c r="B43" s="40"/>
      <c r="C43" s="1207" t="s">
        <v>582</v>
      </c>
      <c r="D43" s="1208"/>
      <c r="E43" s="1209"/>
      <c r="F43" s="41">
        <v>0.01</v>
      </c>
      <c r="G43" s="42">
        <v>0.01</v>
      </c>
      <c r="H43" s="42">
        <v>0.04</v>
      </c>
      <c r="I43" s="42">
        <v>0</v>
      </c>
      <c r="J43" s="43">
        <v>0.02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fnUFc81FCKct25LlRr07f3psC6/nIjQGoSNF4xR7AwBfGPFikqvpEl/cS5aoKGVNDNXSKg+oBmOxRkvBegRjkw==" saltValue="i/PlWinBxNLvjlORPz4M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7" customHeight="1" zeroHeight="1" x14ac:dyDescent="0.25"/>
  <cols>
    <col min="1" max="1" width="6.59765625" style="49" customWidth="1"/>
    <col min="2" max="3" width="10.9296875" style="49" customWidth="1"/>
    <col min="4" max="4" width="10" style="49" customWidth="1"/>
    <col min="5" max="10" width="11" style="49" customWidth="1"/>
    <col min="11" max="15" width="13.066406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5">
      <c r="A45" s="48"/>
      <c r="B45" s="1230" t="s">
        <v>11</v>
      </c>
      <c r="C45" s="1231"/>
      <c r="D45" s="58"/>
      <c r="E45" s="1236" t="s">
        <v>12</v>
      </c>
      <c r="F45" s="1236"/>
      <c r="G45" s="1236"/>
      <c r="H45" s="1236"/>
      <c r="I45" s="1236"/>
      <c r="J45" s="1237"/>
      <c r="K45" s="59">
        <v>258</v>
      </c>
      <c r="L45" s="60">
        <v>247</v>
      </c>
      <c r="M45" s="60">
        <v>271</v>
      </c>
      <c r="N45" s="60">
        <v>266</v>
      </c>
      <c r="O45" s="61">
        <v>263</v>
      </c>
      <c r="P45" s="48"/>
      <c r="Q45" s="48"/>
      <c r="R45" s="48"/>
      <c r="S45" s="48"/>
      <c r="T45" s="48"/>
      <c r="U45" s="48"/>
    </row>
    <row r="46" spans="1:21" ht="30.75" customHeight="1" x14ac:dyDescent="0.25">
      <c r="A46" s="48"/>
      <c r="B46" s="1232"/>
      <c r="C46" s="1233"/>
      <c r="D46" s="62"/>
      <c r="E46" s="1214" t="s">
        <v>13</v>
      </c>
      <c r="F46" s="1214"/>
      <c r="G46" s="1214"/>
      <c r="H46" s="1214"/>
      <c r="I46" s="1214"/>
      <c r="J46" s="1215"/>
      <c r="K46" s="63" t="s">
        <v>523</v>
      </c>
      <c r="L46" s="64" t="s">
        <v>523</v>
      </c>
      <c r="M46" s="64" t="s">
        <v>523</v>
      </c>
      <c r="N46" s="64" t="s">
        <v>523</v>
      </c>
      <c r="O46" s="65" t="s">
        <v>523</v>
      </c>
      <c r="P46" s="48"/>
      <c r="Q46" s="48"/>
      <c r="R46" s="48"/>
      <c r="S46" s="48"/>
      <c r="T46" s="48"/>
      <c r="U46" s="48"/>
    </row>
    <row r="47" spans="1:21" ht="30.75" customHeight="1" x14ac:dyDescent="0.25">
      <c r="A47" s="48"/>
      <c r="B47" s="1232"/>
      <c r="C47" s="1233"/>
      <c r="D47" s="62"/>
      <c r="E47" s="1214" t="s">
        <v>14</v>
      </c>
      <c r="F47" s="1214"/>
      <c r="G47" s="1214"/>
      <c r="H47" s="1214"/>
      <c r="I47" s="1214"/>
      <c r="J47" s="1215"/>
      <c r="K47" s="63" t="s">
        <v>523</v>
      </c>
      <c r="L47" s="64" t="s">
        <v>523</v>
      </c>
      <c r="M47" s="64" t="s">
        <v>523</v>
      </c>
      <c r="N47" s="64" t="s">
        <v>523</v>
      </c>
      <c r="O47" s="65" t="s">
        <v>523</v>
      </c>
      <c r="P47" s="48"/>
      <c r="Q47" s="48"/>
      <c r="R47" s="48"/>
      <c r="S47" s="48"/>
      <c r="T47" s="48"/>
      <c r="U47" s="48"/>
    </row>
    <row r="48" spans="1:21" ht="30.75" customHeight="1" x14ac:dyDescent="0.25">
      <c r="A48" s="48"/>
      <c r="B48" s="1232"/>
      <c r="C48" s="1233"/>
      <c r="D48" s="62"/>
      <c r="E48" s="1214" t="s">
        <v>15</v>
      </c>
      <c r="F48" s="1214"/>
      <c r="G48" s="1214"/>
      <c r="H48" s="1214"/>
      <c r="I48" s="1214"/>
      <c r="J48" s="1215"/>
      <c r="K48" s="63">
        <v>32</v>
      </c>
      <c r="L48" s="64">
        <v>32</v>
      </c>
      <c r="M48" s="64">
        <v>29</v>
      </c>
      <c r="N48" s="64">
        <v>27</v>
      </c>
      <c r="O48" s="65">
        <v>41</v>
      </c>
      <c r="P48" s="48"/>
      <c r="Q48" s="48"/>
      <c r="R48" s="48"/>
      <c r="S48" s="48"/>
      <c r="T48" s="48"/>
      <c r="U48" s="48"/>
    </row>
    <row r="49" spans="1:21" ht="30.75" customHeight="1" x14ac:dyDescent="0.25">
      <c r="A49" s="48"/>
      <c r="B49" s="1232"/>
      <c r="C49" s="1233"/>
      <c r="D49" s="62"/>
      <c r="E49" s="1214" t="s">
        <v>16</v>
      </c>
      <c r="F49" s="1214"/>
      <c r="G49" s="1214"/>
      <c r="H49" s="1214"/>
      <c r="I49" s="1214"/>
      <c r="J49" s="1215"/>
      <c r="K49" s="63">
        <v>15</v>
      </c>
      <c r="L49" s="64">
        <v>15</v>
      </c>
      <c r="M49" s="64">
        <v>18</v>
      </c>
      <c r="N49" s="64">
        <v>17</v>
      </c>
      <c r="O49" s="65">
        <v>23</v>
      </c>
      <c r="P49" s="48"/>
      <c r="Q49" s="48"/>
      <c r="R49" s="48"/>
      <c r="S49" s="48"/>
      <c r="T49" s="48"/>
      <c r="U49" s="48"/>
    </row>
    <row r="50" spans="1:21" ht="30.75" customHeight="1" x14ac:dyDescent="0.25">
      <c r="A50" s="48"/>
      <c r="B50" s="1232"/>
      <c r="C50" s="1233"/>
      <c r="D50" s="62"/>
      <c r="E50" s="1214" t="s">
        <v>17</v>
      </c>
      <c r="F50" s="1214"/>
      <c r="G50" s="1214"/>
      <c r="H50" s="1214"/>
      <c r="I50" s="1214"/>
      <c r="J50" s="1215"/>
      <c r="K50" s="63">
        <v>11</v>
      </c>
      <c r="L50" s="64">
        <v>11</v>
      </c>
      <c r="M50" s="64">
        <v>11</v>
      </c>
      <c r="N50" s="64" t="s">
        <v>523</v>
      </c>
      <c r="O50" s="65" t="s">
        <v>523</v>
      </c>
      <c r="P50" s="48"/>
      <c r="Q50" s="48"/>
      <c r="R50" s="48"/>
      <c r="S50" s="48"/>
      <c r="T50" s="48"/>
      <c r="U50" s="48"/>
    </row>
    <row r="51" spans="1:21" ht="30.75" customHeight="1" x14ac:dyDescent="0.25">
      <c r="A51" s="48"/>
      <c r="B51" s="1234"/>
      <c r="C51" s="1235"/>
      <c r="D51" s="66"/>
      <c r="E51" s="1214" t="s">
        <v>18</v>
      </c>
      <c r="F51" s="1214"/>
      <c r="G51" s="1214"/>
      <c r="H51" s="1214"/>
      <c r="I51" s="1214"/>
      <c r="J51" s="1215"/>
      <c r="K51" s="63" t="s">
        <v>523</v>
      </c>
      <c r="L51" s="64" t="s">
        <v>523</v>
      </c>
      <c r="M51" s="64" t="s">
        <v>523</v>
      </c>
      <c r="N51" s="64" t="s">
        <v>523</v>
      </c>
      <c r="O51" s="65" t="s">
        <v>523</v>
      </c>
      <c r="P51" s="48"/>
      <c r="Q51" s="48"/>
      <c r="R51" s="48"/>
      <c r="S51" s="48"/>
      <c r="T51" s="48"/>
      <c r="U51" s="48"/>
    </row>
    <row r="52" spans="1:21" ht="30.75" customHeight="1" x14ac:dyDescent="0.25">
      <c r="A52" s="48"/>
      <c r="B52" s="1212" t="s">
        <v>19</v>
      </c>
      <c r="C52" s="1213"/>
      <c r="D52" s="66"/>
      <c r="E52" s="1214" t="s">
        <v>20</v>
      </c>
      <c r="F52" s="1214"/>
      <c r="G52" s="1214"/>
      <c r="H52" s="1214"/>
      <c r="I52" s="1214"/>
      <c r="J52" s="1215"/>
      <c r="K52" s="63">
        <v>250</v>
      </c>
      <c r="L52" s="64">
        <v>235</v>
      </c>
      <c r="M52" s="64">
        <v>250</v>
      </c>
      <c r="N52" s="64">
        <v>249</v>
      </c>
      <c r="O52" s="65">
        <v>233</v>
      </c>
      <c r="P52" s="48"/>
      <c r="Q52" s="48"/>
      <c r="R52" s="48"/>
      <c r="S52" s="48"/>
      <c r="T52" s="48"/>
      <c r="U52" s="48"/>
    </row>
    <row r="53" spans="1:21" ht="30.75" customHeight="1" thickBot="1" x14ac:dyDescent="0.3">
      <c r="A53" s="48"/>
      <c r="B53" s="1216" t="s">
        <v>21</v>
      </c>
      <c r="C53" s="1217"/>
      <c r="D53" s="67"/>
      <c r="E53" s="1218" t="s">
        <v>22</v>
      </c>
      <c r="F53" s="1218"/>
      <c r="G53" s="1218"/>
      <c r="H53" s="1218"/>
      <c r="I53" s="1218"/>
      <c r="J53" s="1219"/>
      <c r="K53" s="68">
        <v>66</v>
      </c>
      <c r="L53" s="69">
        <v>70</v>
      </c>
      <c r="M53" s="69">
        <v>79</v>
      </c>
      <c r="N53" s="69">
        <v>61</v>
      </c>
      <c r="O53" s="70">
        <v>94</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5">
      <c r="B57" s="1220" t="s">
        <v>25</v>
      </c>
      <c r="C57" s="1221"/>
      <c r="D57" s="1224" t="s">
        <v>26</v>
      </c>
      <c r="E57" s="1225"/>
      <c r="F57" s="1225"/>
      <c r="G57" s="1225"/>
      <c r="H57" s="1225"/>
      <c r="I57" s="1225"/>
      <c r="J57" s="1226"/>
      <c r="K57" s="83" t="s">
        <v>603</v>
      </c>
      <c r="L57" s="84" t="s">
        <v>603</v>
      </c>
      <c r="M57" s="84" t="s">
        <v>604</v>
      </c>
      <c r="N57" s="84" t="s">
        <v>603</v>
      </c>
      <c r="O57" s="85" t="s">
        <v>604</v>
      </c>
    </row>
    <row r="58" spans="1:21" ht="31.5" customHeight="1" thickBot="1" x14ac:dyDescent="0.3">
      <c r="B58" s="1222"/>
      <c r="C58" s="1223"/>
      <c r="D58" s="1227" t="s">
        <v>27</v>
      </c>
      <c r="E58" s="1228"/>
      <c r="F58" s="1228"/>
      <c r="G58" s="1228"/>
      <c r="H58" s="1228"/>
      <c r="I58" s="1228"/>
      <c r="J58" s="1229"/>
      <c r="K58" s="86" t="s">
        <v>603</v>
      </c>
      <c r="L58" s="87" t="s">
        <v>603</v>
      </c>
      <c r="M58" s="87" t="s">
        <v>604</v>
      </c>
      <c r="N58" s="87" t="s">
        <v>603</v>
      </c>
      <c r="O58" s="88" t="s">
        <v>603</v>
      </c>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2p0HjxUGs+nBZ9RkQXXMkGAFEO2FXVuvoDmtc3nzX1stIYMoucdqc9Tc3hE4lkkDadq00EKvBhPt8r9Msycg==" saltValue="Neo//h0Txm06ulOscfWS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3203125" style="93" customWidth="1"/>
    <col min="9" max="13" width="16.3320312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564</v>
      </c>
      <c r="J40" s="100" t="s">
        <v>565</v>
      </c>
      <c r="K40" s="100" t="s">
        <v>566</v>
      </c>
      <c r="L40" s="100" t="s">
        <v>567</v>
      </c>
      <c r="M40" s="101" t="s">
        <v>568</v>
      </c>
    </row>
    <row r="41" spans="2:13" ht="27.75" customHeight="1" x14ac:dyDescent="0.25">
      <c r="B41" s="1250" t="s">
        <v>30</v>
      </c>
      <c r="C41" s="1251"/>
      <c r="D41" s="102"/>
      <c r="E41" s="1252" t="s">
        <v>31</v>
      </c>
      <c r="F41" s="1252"/>
      <c r="G41" s="1252"/>
      <c r="H41" s="1253"/>
      <c r="I41" s="103">
        <v>2466</v>
      </c>
      <c r="J41" s="104">
        <v>2414</v>
      </c>
      <c r="K41" s="104">
        <v>2503</v>
      </c>
      <c r="L41" s="104">
        <v>2545</v>
      </c>
      <c r="M41" s="105">
        <v>2418</v>
      </c>
    </row>
    <row r="42" spans="2:13" ht="27.75" customHeight="1" x14ac:dyDescent="0.25">
      <c r="B42" s="1240"/>
      <c r="C42" s="1241"/>
      <c r="D42" s="106"/>
      <c r="E42" s="1244" t="s">
        <v>32</v>
      </c>
      <c r="F42" s="1244"/>
      <c r="G42" s="1244"/>
      <c r="H42" s="1245"/>
      <c r="I42" s="107">
        <v>21</v>
      </c>
      <c r="J42" s="108">
        <v>11</v>
      </c>
      <c r="K42" s="108" t="s">
        <v>523</v>
      </c>
      <c r="L42" s="108" t="s">
        <v>523</v>
      </c>
      <c r="M42" s="109" t="s">
        <v>523</v>
      </c>
    </row>
    <row r="43" spans="2:13" ht="27.75" customHeight="1" x14ac:dyDescent="0.25">
      <c r="B43" s="1240"/>
      <c r="C43" s="1241"/>
      <c r="D43" s="106"/>
      <c r="E43" s="1244" t="s">
        <v>33</v>
      </c>
      <c r="F43" s="1244"/>
      <c r="G43" s="1244"/>
      <c r="H43" s="1245"/>
      <c r="I43" s="107">
        <v>495</v>
      </c>
      <c r="J43" s="108">
        <v>464</v>
      </c>
      <c r="K43" s="108">
        <v>564</v>
      </c>
      <c r="L43" s="108">
        <v>561</v>
      </c>
      <c r="M43" s="109">
        <v>546</v>
      </c>
    </row>
    <row r="44" spans="2:13" ht="27.75" customHeight="1" x14ac:dyDescent="0.25">
      <c r="B44" s="1240"/>
      <c r="C44" s="1241"/>
      <c r="D44" s="106"/>
      <c r="E44" s="1244" t="s">
        <v>34</v>
      </c>
      <c r="F44" s="1244"/>
      <c r="G44" s="1244"/>
      <c r="H44" s="1245"/>
      <c r="I44" s="107">
        <v>161</v>
      </c>
      <c r="J44" s="108">
        <v>144</v>
      </c>
      <c r="K44" s="108">
        <v>235</v>
      </c>
      <c r="L44" s="108">
        <v>220</v>
      </c>
      <c r="M44" s="109">
        <v>202</v>
      </c>
    </row>
    <row r="45" spans="2:13" ht="27.75" customHeight="1" x14ac:dyDescent="0.25">
      <c r="B45" s="1240"/>
      <c r="C45" s="1241"/>
      <c r="D45" s="106"/>
      <c r="E45" s="1244" t="s">
        <v>35</v>
      </c>
      <c r="F45" s="1244"/>
      <c r="G45" s="1244"/>
      <c r="H45" s="1245"/>
      <c r="I45" s="107">
        <v>921</v>
      </c>
      <c r="J45" s="108">
        <v>1026</v>
      </c>
      <c r="K45" s="108">
        <v>1015</v>
      </c>
      <c r="L45" s="108">
        <v>983</v>
      </c>
      <c r="M45" s="109">
        <v>972</v>
      </c>
    </row>
    <row r="46" spans="2:13" ht="27.75" customHeight="1" x14ac:dyDescent="0.25">
      <c r="B46" s="1240"/>
      <c r="C46" s="1241"/>
      <c r="D46" s="110"/>
      <c r="E46" s="1244" t="s">
        <v>36</v>
      </c>
      <c r="F46" s="1244"/>
      <c r="G46" s="1244"/>
      <c r="H46" s="1245"/>
      <c r="I46" s="107" t="s">
        <v>523</v>
      </c>
      <c r="J46" s="108" t="s">
        <v>523</v>
      </c>
      <c r="K46" s="108" t="s">
        <v>523</v>
      </c>
      <c r="L46" s="108" t="s">
        <v>523</v>
      </c>
      <c r="M46" s="109" t="s">
        <v>523</v>
      </c>
    </row>
    <row r="47" spans="2:13" ht="27.75" customHeight="1" x14ac:dyDescent="0.25">
      <c r="B47" s="1240"/>
      <c r="C47" s="1241"/>
      <c r="D47" s="111"/>
      <c r="E47" s="1254" t="s">
        <v>37</v>
      </c>
      <c r="F47" s="1255"/>
      <c r="G47" s="1255"/>
      <c r="H47" s="1256"/>
      <c r="I47" s="107" t="s">
        <v>523</v>
      </c>
      <c r="J47" s="108" t="s">
        <v>523</v>
      </c>
      <c r="K47" s="108" t="s">
        <v>523</v>
      </c>
      <c r="L47" s="108" t="s">
        <v>523</v>
      </c>
      <c r="M47" s="109" t="s">
        <v>523</v>
      </c>
    </row>
    <row r="48" spans="2:13" ht="27.75" customHeight="1" x14ac:dyDescent="0.25">
      <c r="B48" s="1240"/>
      <c r="C48" s="1241"/>
      <c r="D48" s="106"/>
      <c r="E48" s="1244" t="s">
        <v>38</v>
      </c>
      <c r="F48" s="1244"/>
      <c r="G48" s="1244"/>
      <c r="H48" s="1245"/>
      <c r="I48" s="107" t="s">
        <v>523</v>
      </c>
      <c r="J48" s="108" t="s">
        <v>523</v>
      </c>
      <c r="K48" s="108" t="s">
        <v>523</v>
      </c>
      <c r="L48" s="108" t="s">
        <v>523</v>
      </c>
      <c r="M48" s="109" t="s">
        <v>523</v>
      </c>
    </row>
    <row r="49" spans="2:13" ht="27.75" customHeight="1" x14ac:dyDescent="0.25">
      <c r="B49" s="1242"/>
      <c r="C49" s="1243"/>
      <c r="D49" s="106"/>
      <c r="E49" s="1244" t="s">
        <v>39</v>
      </c>
      <c r="F49" s="1244"/>
      <c r="G49" s="1244"/>
      <c r="H49" s="1245"/>
      <c r="I49" s="107" t="s">
        <v>523</v>
      </c>
      <c r="J49" s="108" t="s">
        <v>523</v>
      </c>
      <c r="K49" s="108" t="s">
        <v>523</v>
      </c>
      <c r="L49" s="108" t="s">
        <v>523</v>
      </c>
      <c r="M49" s="109" t="s">
        <v>523</v>
      </c>
    </row>
    <row r="50" spans="2:13" ht="27.75" customHeight="1" x14ac:dyDescent="0.25">
      <c r="B50" s="1238" t="s">
        <v>40</v>
      </c>
      <c r="C50" s="1239"/>
      <c r="D50" s="112"/>
      <c r="E50" s="1244" t="s">
        <v>41</v>
      </c>
      <c r="F50" s="1244"/>
      <c r="G50" s="1244"/>
      <c r="H50" s="1245"/>
      <c r="I50" s="107">
        <v>4626</v>
      </c>
      <c r="J50" s="108">
        <v>4863</v>
      </c>
      <c r="K50" s="108">
        <v>4897</v>
      </c>
      <c r="L50" s="108">
        <v>4574</v>
      </c>
      <c r="M50" s="109">
        <v>4280</v>
      </c>
    </row>
    <row r="51" spans="2:13" ht="27.75" customHeight="1" x14ac:dyDescent="0.25">
      <c r="B51" s="1240"/>
      <c r="C51" s="1241"/>
      <c r="D51" s="106"/>
      <c r="E51" s="1244" t="s">
        <v>42</v>
      </c>
      <c r="F51" s="1244"/>
      <c r="G51" s="1244"/>
      <c r="H51" s="1245"/>
      <c r="I51" s="107">
        <v>5</v>
      </c>
      <c r="J51" s="108">
        <v>4</v>
      </c>
      <c r="K51" s="108">
        <v>3</v>
      </c>
      <c r="L51" s="108">
        <v>2</v>
      </c>
      <c r="M51" s="109">
        <v>1</v>
      </c>
    </row>
    <row r="52" spans="2:13" ht="27.75" customHeight="1" x14ac:dyDescent="0.25">
      <c r="B52" s="1242"/>
      <c r="C52" s="1243"/>
      <c r="D52" s="106"/>
      <c r="E52" s="1244" t="s">
        <v>43</v>
      </c>
      <c r="F52" s="1244"/>
      <c r="G52" s="1244"/>
      <c r="H52" s="1245"/>
      <c r="I52" s="107">
        <v>2292</v>
      </c>
      <c r="J52" s="108">
        <v>2155</v>
      </c>
      <c r="K52" s="108">
        <v>2293</v>
      </c>
      <c r="L52" s="108">
        <v>2400</v>
      </c>
      <c r="M52" s="109">
        <v>2232</v>
      </c>
    </row>
    <row r="53" spans="2:13" ht="27.75" customHeight="1" thickBot="1" x14ac:dyDescent="0.3">
      <c r="B53" s="1246" t="s">
        <v>44</v>
      </c>
      <c r="C53" s="1247"/>
      <c r="D53" s="113"/>
      <c r="E53" s="1248" t="s">
        <v>45</v>
      </c>
      <c r="F53" s="1248"/>
      <c r="G53" s="1248"/>
      <c r="H53" s="1249"/>
      <c r="I53" s="114">
        <v>-2859</v>
      </c>
      <c r="J53" s="115">
        <v>-2965</v>
      </c>
      <c r="K53" s="115">
        <v>-2876</v>
      </c>
      <c r="L53" s="115">
        <v>-2667</v>
      </c>
      <c r="M53" s="116">
        <v>-2375</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sheetData>
  <sheetProtection algorithmName="SHA-512" hashValue="uRFj7WfTezG9P7SabLKE8wolw/Ezcb6FN/dO4ui2mZLoxUx25tzGBA6zLGyWybbrVdQ991SSQQ5YbL5ge8MFOQ==" saltValue="IhCflh7gAx7TBZSzpF5i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5"/>
  <cols>
    <col min="1" max="1" width="8.265625" style="1" customWidth="1"/>
    <col min="2" max="2" width="16.33203125" style="1" customWidth="1"/>
    <col min="3" max="5" width="26.265625" style="1" customWidth="1"/>
    <col min="6" max="8" width="24.265625" style="1" customWidth="1"/>
    <col min="9" max="14" width="26" style="1" customWidth="1"/>
    <col min="15" max="15" width="6.066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566</v>
      </c>
      <c r="G54" s="125" t="s">
        <v>567</v>
      </c>
      <c r="H54" s="126" t="s">
        <v>568</v>
      </c>
    </row>
    <row r="55" spans="2:8" ht="52.5" customHeight="1" x14ac:dyDescent="0.25">
      <c r="B55" s="127"/>
      <c r="C55" s="1265" t="s">
        <v>48</v>
      </c>
      <c r="D55" s="1265"/>
      <c r="E55" s="1266"/>
      <c r="F55" s="128">
        <v>2256</v>
      </c>
      <c r="G55" s="128">
        <v>1783</v>
      </c>
      <c r="H55" s="129">
        <v>1491</v>
      </c>
    </row>
    <row r="56" spans="2:8" ht="52.5" customHeight="1" x14ac:dyDescent="0.25">
      <c r="B56" s="130"/>
      <c r="C56" s="1267" t="s">
        <v>49</v>
      </c>
      <c r="D56" s="1267"/>
      <c r="E56" s="1268"/>
      <c r="F56" s="131">
        <v>1435</v>
      </c>
      <c r="G56" s="131">
        <v>1404</v>
      </c>
      <c r="H56" s="132">
        <v>1378</v>
      </c>
    </row>
    <row r="57" spans="2:8" ht="53.25" customHeight="1" x14ac:dyDescent="0.25">
      <c r="B57" s="130"/>
      <c r="C57" s="1269" t="s">
        <v>50</v>
      </c>
      <c r="D57" s="1269"/>
      <c r="E57" s="1270"/>
      <c r="F57" s="133">
        <v>1436</v>
      </c>
      <c r="G57" s="133">
        <v>1627</v>
      </c>
      <c r="H57" s="134">
        <v>1197</v>
      </c>
    </row>
    <row r="58" spans="2:8" ht="45.75" customHeight="1" x14ac:dyDescent="0.25">
      <c r="B58" s="135"/>
      <c r="C58" s="1257" t="s">
        <v>607</v>
      </c>
      <c r="D58" s="1258"/>
      <c r="E58" s="1259"/>
      <c r="F58" s="136">
        <v>296</v>
      </c>
      <c r="G58" s="136">
        <v>296</v>
      </c>
      <c r="H58" s="137">
        <v>296</v>
      </c>
    </row>
    <row r="59" spans="2:8" ht="45.75" customHeight="1" x14ac:dyDescent="0.25">
      <c r="B59" s="135"/>
      <c r="C59" s="1257" t="s">
        <v>605</v>
      </c>
      <c r="D59" s="1258"/>
      <c r="E59" s="1259"/>
      <c r="F59" s="136">
        <v>220</v>
      </c>
      <c r="G59" s="136">
        <v>220</v>
      </c>
      <c r="H59" s="137">
        <v>220</v>
      </c>
    </row>
    <row r="60" spans="2:8" ht="45.75" customHeight="1" x14ac:dyDescent="0.25">
      <c r="B60" s="135"/>
      <c r="C60" s="1257" t="s">
        <v>608</v>
      </c>
      <c r="D60" s="1258"/>
      <c r="E60" s="1259"/>
      <c r="F60" s="136">
        <v>220</v>
      </c>
      <c r="G60" s="136">
        <v>210</v>
      </c>
      <c r="H60" s="137">
        <v>210</v>
      </c>
    </row>
    <row r="61" spans="2:8" ht="45.75" customHeight="1" x14ac:dyDescent="0.25">
      <c r="B61" s="135"/>
      <c r="C61" s="1257" t="s">
        <v>606</v>
      </c>
      <c r="D61" s="1258"/>
      <c r="E61" s="1259"/>
      <c r="F61" s="136" t="s">
        <v>603</v>
      </c>
      <c r="G61" s="136">
        <v>200</v>
      </c>
      <c r="H61" s="137">
        <v>200</v>
      </c>
    </row>
    <row r="62" spans="2:8" ht="45.75" customHeight="1" thickBot="1" x14ac:dyDescent="0.3">
      <c r="B62" s="138"/>
      <c r="C62" s="1260" t="s">
        <v>609</v>
      </c>
      <c r="D62" s="1261"/>
      <c r="E62" s="1262"/>
      <c r="F62" s="139">
        <v>130</v>
      </c>
      <c r="G62" s="139">
        <v>130</v>
      </c>
      <c r="H62" s="140">
        <v>130</v>
      </c>
    </row>
    <row r="63" spans="2:8" ht="52.5" customHeight="1" thickBot="1" x14ac:dyDescent="0.3">
      <c r="B63" s="141"/>
      <c r="C63" s="1263" t="s">
        <v>51</v>
      </c>
      <c r="D63" s="1263"/>
      <c r="E63" s="1264"/>
      <c r="F63" s="142">
        <v>5127</v>
      </c>
      <c r="G63" s="142">
        <v>4814</v>
      </c>
      <c r="H63" s="143">
        <v>4065</v>
      </c>
    </row>
    <row r="64" spans="2:8" ht="15" customHeight="1" x14ac:dyDescent="0.25"/>
  </sheetData>
  <sheetProtection algorithmName="SHA-512" hashValue="lLVo5t9gBojm3losDjfZD3ZqGbXdaslREIH4u16Z4rRYetWrl2r5lC2RWjEmbFLPhSI7XTLw9rgD8DBtMl/UXg==" saltValue="39eVEPKVC/TRBCtNqn1z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6640625" defaultRowHeight="12.75" x14ac:dyDescent="0.25"/>
  <cols>
    <col min="1" max="1" width="45.9296875" style="150" customWidth="1"/>
    <col min="2" max="8" width="13.33203125" style="150" customWidth="1"/>
    <col min="9" max="16384" width="11.06640625" style="150"/>
  </cols>
  <sheetData>
    <row r="1" spans="1:8" x14ac:dyDescent="0.25">
      <c r="A1" s="144"/>
      <c r="B1" s="145"/>
      <c r="C1" s="146"/>
      <c r="D1" s="147"/>
      <c r="E1" s="148"/>
      <c r="F1" s="148"/>
      <c r="G1" s="148"/>
      <c r="H1" s="149"/>
    </row>
    <row r="2" spans="1:8" x14ac:dyDescent="0.25">
      <c r="A2" s="151"/>
      <c r="B2" s="152"/>
      <c r="C2" s="153"/>
      <c r="D2" s="154" t="s">
        <v>52</v>
      </c>
      <c r="E2" s="155"/>
      <c r="F2" s="156" t="s">
        <v>561</v>
      </c>
      <c r="G2" s="157"/>
      <c r="H2" s="158"/>
    </row>
    <row r="3" spans="1:8" x14ac:dyDescent="0.25">
      <c r="A3" s="154" t="s">
        <v>554</v>
      </c>
      <c r="B3" s="159"/>
      <c r="C3" s="160"/>
      <c r="D3" s="161">
        <v>288051</v>
      </c>
      <c r="E3" s="162"/>
      <c r="F3" s="163">
        <v>245039</v>
      </c>
      <c r="G3" s="164"/>
      <c r="H3" s="165"/>
    </row>
    <row r="4" spans="1:8" x14ac:dyDescent="0.25">
      <c r="A4" s="166"/>
      <c r="B4" s="167"/>
      <c r="C4" s="168"/>
      <c r="D4" s="169">
        <v>181281</v>
      </c>
      <c r="E4" s="170"/>
      <c r="F4" s="171">
        <v>108922</v>
      </c>
      <c r="G4" s="172"/>
      <c r="H4" s="173"/>
    </row>
    <row r="5" spans="1:8" x14ac:dyDescent="0.25">
      <c r="A5" s="154" t="s">
        <v>556</v>
      </c>
      <c r="B5" s="159"/>
      <c r="C5" s="160"/>
      <c r="D5" s="161">
        <v>239939</v>
      </c>
      <c r="E5" s="162"/>
      <c r="F5" s="163">
        <v>237994</v>
      </c>
      <c r="G5" s="164"/>
      <c r="H5" s="165"/>
    </row>
    <row r="6" spans="1:8" x14ac:dyDescent="0.25">
      <c r="A6" s="166"/>
      <c r="B6" s="167"/>
      <c r="C6" s="168"/>
      <c r="D6" s="169">
        <v>208656</v>
      </c>
      <c r="E6" s="170"/>
      <c r="F6" s="171">
        <v>110361</v>
      </c>
      <c r="G6" s="172"/>
      <c r="H6" s="173"/>
    </row>
    <row r="7" spans="1:8" x14ac:dyDescent="0.25">
      <c r="A7" s="154" t="s">
        <v>557</v>
      </c>
      <c r="B7" s="159"/>
      <c r="C7" s="160"/>
      <c r="D7" s="161">
        <v>532179</v>
      </c>
      <c r="E7" s="162"/>
      <c r="F7" s="163">
        <v>267911</v>
      </c>
      <c r="G7" s="164"/>
      <c r="H7" s="165"/>
    </row>
    <row r="8" spans="1:8" x14ac:dyDescent="0.25">
      <c r="A8" s="166"/>
      <c r="B8" s="167"/>
      <c r="C8" s="168"/>
      <c r="D8" s="169">
        <v>293947</v>
      </c>
      <c r="E8" s="170"/>
      <c r="F8" s="171">
        <v>106425</v>
      </c>
      <c r="G8" s="172"/>
      <c r="H8" s="173"/>
    </row>
    <row r="9" spans="1:8" x14ac:dyDescent="0.25">
      <c r="A9" s="154" t="s">
        <v>558</v>
      </c>
      <c r="B9" s="159"/>
      <c r="C9" s="160"/>
      <c r="D9" s="161">
        <v>378774</v>
      </c>
      <c r="E9" s="162"/>
      <c r="F9" s="163">
        <v>228215</v>
      </c>
      <c r="G9" s="164"/>
      <c r="H9" s="165"/>
    </row>
    <row r="10" spans="1:8" x14ac:dyDescent="0.25">
      <c r="A10" s="166"/>
      <c r="B10" s="167"/>
      <c r="C10" s="168"/>
      <c r="D10" s="169">
        <v>159128</v>
      </c>
      <c r="E10" s="170"/>
      <c r="F10" s="171">
        <v>117571</v>
      </c>
      <c r="G10" s="172"/>
      <c r="H10" s="173"/>
    </row>
    <row r="11" spans="1:8" x14ac:dyDescent="0.25">
      <c r="A11" s="154" t="s">
        <v>559</v>
      </c>
      <c r="B11" s="159"/>
      <c r="C11" s="160"/>
      <c r="D11" s="161">
        <v>615327</v>
      </c>
      <c r="E11" s="162"/>
      <c r="F11" s="163">
        <v>264232</v>
      </c>
      <c r="G11" s="164"/>
      <c r="H11" s="165"/>
    </row>
    <row r="12" spans="1:8" x14ac:dyDescent="0.25">
      <c r="A12" s="166"/>
      <c r="B12" s="167"/>
      <c r="C12" s="174"/>
      <c r="D12" s="169">
        <v>208246</v>
      </c>
      <c r="E12" s="170"/>
      <c r="F12" s="171">
        <v>133959</v>
      </c>
      <c r="G12" s="172"/>
      <c r="H12" s="173"/>
    </row>
    <row r="13" spans="1:8" x14ac:dyDescent="0.25">
      <c r="A13" s="154"/>
      <c r="B13" s="159"/>
      <c r="C13" s="175"/>
      <c r="D13" s="176">
        <v>410854</v>
      </c>
      <c r="E13" s="177"/>
      <c r="F13" s="178">
        <v>248678</v>
      </c>
      <c r="G13" s="179"/>
      <c r="H13" s="165"/>
    </row>
    <row r="14" spans="1:8" x14ac:dyDescent="0.25">
      <c r="A14" s="166"/>
      <c r="B14" s="167"/>
      <c r="C14" s="168"/>
      <c r="D14" s="169">
        <v>210252</v>
      </c>
      <c r="E14" s="170"/>
      <c r="F14" s="171">
        <v>115448</v>
      </c>
      <c r="G14" s="172"/>
      <c r="H14" s="173"/>
    </row>
    <row r="17" spans="1:11" x14ac:dyDescent="0.25">
      <c r="A17" s="150" t="s">
        <v>53</v>
      </c>
    </row>
    <row r="18" spans="1:11" x14ac:dyDescent="0.2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5">
      <c r="A19" s="180" t="s">
        <v>54</v>
      </c>
      <c r="B19" s="180">
        <f>ROUND(VALUE(SUBSTITUTE(実質収支比率等に係る経年分析!F$48,"▲","-")),2)</f>
        <v>4.37</v>
      </c>
      <c r="C19" s="180">
        <f>ROUND(VALUE(SUBSTITUTE(実質収支比率等に係る経年分析!G$48,"▲","-")),2)</f>
        <v>3.35</v>
      </c>
      <c r="D19" s="180">
        <f>ROUND(VALUE(SUBSTITUTE(実質収支比率等に係る経年分析!H$48,"▲","-")),2)</f>
        <v>3.44</v>
      </c>
      <c r="E19" s="180">
        <f>ROUND(VALUE(SUBSTITUTE(実質収支比率等に係る経年分析!I$48,"▲","-")),2)</f>
        <v>2.44</v>
      </c>
      <c r="F19" s="180">
        <f>ROUND(VALUE(SUBSTITUTE(実質収支比率等に係る経年分析!J$48,"▲","-")),2)</f>
        <v>7.84</v>
      </c>
    </row>
    <row r="20" spans="1:11" x14ac:dyDescent="0.25">
      <c r="A20" s="180" t="s">
        <v>55</v>
      </c>
      <c r="B20" s="180">
        <f>ROUND(VALUE(SUBSTITUTE(実質収支比率等に係る経年分析!F$47,"▲","-")),2)</f>
        <v>119.05</v>
      </c>
      <c r="C20" s="180">
        <f>ROUND(VALUE(SUBSTITUTE(実質収支比率等に係る経年分析!G$47,"▲","-")),2)</f>
        <v>127.34</v>
      </c>
      <c r="D20" s="180">
        <f>ROUND(VALUE(SUBSTITUTE(実質収支比率等に係る経年分析!H$47,"▲","-")),2)</f>
        <v>135.88</v>
      </c>
      <c r="E20" s="180">
        <f>ROUND(VALUE(SUBSTITUTE(実質収支比率等に係る経年分析!I$47,"▲","-")),2)</f>
        <v>110.01</v>
      </c>
      <c r="F20" s="180">
        <f>ROUND(VALUE(SUBSTITUTE(実質収支比率等に係る経年分析!J$47,"▲","-")),2)</f>
        <v>93.27</v>
      </c>
    </row>
    <row r="21" spans="1:11" x14ac:dyDescent="0.25">
      <c r="A21" s="180" t="s">
        <v>56</v>
      </c>
      <c r="B21" s="180">
        <f>IF(ISNUMBER(VALUE(SUBSTITUTE(実質収支比率等に係る経年分析!F$49,"▲","-"))),ROUND(VALUE(SUBSTITUTE(実質収支比率等に係る経年分析!F$49,"▲","-")),2),NA())</f>
        <v>4.82</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-31.88</v>
      </c>
      <c r="F21" s="180">
        <f>IF(ISNUMBER(VALUE(SUBSTITUTE(実質収支比率等に係る経年分析!J$49,"▲","-"))),ROUND(VALUE(SUBSTITUTE(実質収支比率等に係る経年分析!J$49,"▲","-")),2),NA())</f>
        <v>-13.82</v>
      </c>
    </row>
    <row r="24" spans="1:11" x14ac:dyDescent="0.25">
      <c r="A24" s="150" t="s">
        <v>57</v>
      </c>
    </row>
    <row r="25" spans="1:11" x14ac:dyDescent="0.2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str">
        <f>IF(連結実質赤字比率に係る赤字・黒字の構成分析!C$41="",NA(),連結実質赤字比率に係る赤字・黒字の構成分析!C$41)</f>
        <v>地域活性化施設特別会計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5">
      <c r="A30" s="181" t="str">
        <f>IF(連結実質赤字比率に係る赤字・黒字の構成分析!C$40="",NA(),連結実質赤字比率に係る赤字・黒字の構成分析!C$40)</f>
        <v>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25">
      <c r="A33" s="181" t="str">
        <f>IF(連結実質赤字比率に係る赤字・黒字の構成分析!C$37="",NA(),連結実質赤字比率に係る赤字・黒字の構成分析!C$37)</f>
        <v>国民健康保険直営中里診療所特別会計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25">
      <c r="A34" s="181" t="str">
        <f>IF(連結実質赤字比率に係る赤字・黒字の構成分析!C$36="",NA(),連結実質赤字比率に係る赤字・黒字の構成分析!C$36)</f>
        <v>万場診療所特別会計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2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2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25">
      <c r="A39" s="150" t="s">
        <v>60</v>
      </c>
    </row>
    <row r="40" spans="1:16" x14ac:dyDescent="0.2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250</v>
      </c>
      <c r="E42" s="182"/>
      <c r="F42" s="182"/>
      <c r="G42" s="182">
        <f>'実質公債費比率（分子）の構造'!L$52</f>
        <v>235</v>
      </c>
      <c r="H42" s="182"/>
      <c r="I42" s="182"/>
      <c r="J42" s="182">
        <f>'実質公債費比率（分子）の構造'!M$52</f>
        <v>250</v>
      </c>
      <c r="K42" s="182"/>
      <c r="L42" s="182"/>
      <c r="M42" s="182">
        <f>'実質公債費比率（分子）の構造'!N$52</f>
        <v>249</v>
      </c>
      <c r="N42" s="182"/>
      <c r="O42" s="182"/>
      <c r="P42" s="182">
        <f>'実質公債費比率（分子）の構造'!O$52</f>
        <v>233</v>
      </c>
    </row>
    <row r="43" spans="1:16" x14ac:dyDescent="0.2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t="str">
        <f>'実質公債費比率（分子）の構造'!N$50</f>
        <v>-</v>
      </c>
      <c r="L44" s="182"/>
      <c r="M44" s="182"/>
      <c r="N44" s="182" t="str">
        <f>'実質公債費比率（分子）の構造'!O$50</f>
        <v>-</v>
      </c>
      <c r="O44" s="182"/>
      <c r="P44" s="182"/>
    </row>
    <row r="45" spans="1:16" x14ac:dyDescent="0.25">
      <c r="A45" s="182" t="s">
        <v>66</v>
      </c>
      <c r="B45" s="182">
        <f>'実質公債費比率（分子）の構造'!K$49</f>
        <v>15</v>
      </c>
      <c r="C45" s="182"/>
      <c r="D45" s="182"/>
      <c r="E45" s="182">
        <f>'実質公債費比率（分子）の構造'!L$49</f>
        <v>15</v>
      </c>
      <c r="F45" s="182"/>
      <c r="G45" s="182"/>
      <c r="H45" s="182">
        <f>'実質公債費比率（分子）の構造'!M$49</f>
        <v>18</v>
      </c>
      <c r="I45" s="182"/>
      <c r="J45" s="182"/>
      <c r="K45" s="182">
        <f>'実質公債費比率（分子）の構造'!N$49</f>
        <v>17</v>
      </c>
      <c r="L45" s="182"/>
      <c r="M45" s="182"/>
      <c r="N45" s="182">
        <f>'実質公債費比率（分子）の構造'!O$49</f>
        <v>23</v>
      </c>
      <c r="O45" s="182"/>
      <c r="P45" s="182"/>
    </row>
    <row r="46" spans="1:16" x14ac:dyDescent="0.25">
      <c r="A46" s="182" t="s">
        <v>67</v>
      </c>
      <c r="B46" s="182">
        <f>'実質公債費比率（分子）の構造'!K$48</f>
        <v>32</v>
      </c>
      <c r="C46" s="182"/>
      <c r="D46" s="182"/>
      <c r="E46" s="182">
        <f>'実質公債費比率（分子）の構造'!L$48</f>
        <v>32</v>
      </c>
      <c r="F46" s="182"/>
      <c r="G46" s="182"/>
      <c r="H46" s="182">
        <f>'実質公債費比率（分子）の構造'!M$48</f>
        <v>29</v>
      </c>
      <c r="I46" s="182"/>
      <c r="J46" s="182"/>
      <c r="K46" s="182">
        <f>'実質公債費比率（分子）の構造'!N$48</f>
        <v>27</v>
      </c>
      <c r="L46" s="182"/>
      <c r="M46" s="182"/>
      <c r="N46" s="182">
        <f>'実質公債費比率（分子）の構造'!O$48</f>
        <v>41</v>
      </c>
      <c r="O46" s="182"/>
      <c r="P46" s="182"/>
    </row>
    <row r="47" spans="1:16" x14ac:dyDescent="0.2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69</v>
      </c>
      <c r="B49" s="182">
        <f>'実質公債費比率（分子）の構造'!K$45</f>
        <v>258</v>
      </c>
      <c r="C49" s="182"/>
      <c r="D49" s="182"/>
      <c r="E49" s="182">
        <f>'実質公債費比率（分子）の構造'!L$45</f>
        <v>247</v>
      </c>
      <c r="F49" s="182"/>
      <c r="G49" s="182"/>
      <c r="H49" s="182">
        <f>'実質公債費比率（分子）の構造'!M$45</f>
        <v>271</v>
      </c>
      <c r="I49" s="182"/>
      <c r="J49" s="182"/>
      <c r="K49" s="182">
        <f>'実質公債費比率（分子）の構造'!N$45</f>
        <v>266</v>
      </c>
      <c r="L49" s="182"/>
      <c r="M49" s="182"/>
      <c r="N49" s="182">
        <f>'実質公債費比率（分子）の構造'!O$45</f>
        <v>263</v>
      </c>
      <c r="O49" s="182"/>
      <c r="P49" s="182"/>
    </row>
    <row r="50" spans="1:16" x14ac:dyDescent="0.25">
      <c r="A50" s="182" t="s">
        <v>70</v>
      </c>
      <c r="B50" s="182" t="e">
        <f>NA()</f>
        <v>#N/A</v>
      </c>
      <c r="C50" s="182">
        <f>IF(ISNUMBER('実質公債費比率（分子）の構造'!K$53),'実質公債費比率（分子）の構造'!K$53,NA())</f>
        <v>66</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79</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94</v>
      </c>
      <c r="P50" s="182" t="e">
        <f>NA()</f>
        <v>#N/A</v>
      </c>
    </row>
    <row r="53" spans="1:16" x14ac:dyDescent="0.25">
      <c r="A53" s="150" t="s">
        <v>71</v>
      </c>
    </row>
    <row r="54" spans="1:16" x14ac:dyDescent="0.2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5">
      <c r="A56" s="181" t="s">
        <v>43</v>
      </c>
      <c r="B56" s="181"/>
      <c r="C56" s="181"/>
      <c r="D56" s="181">
        <f>'将来負担比率（分子）の構造'!I$52</f>
        <v>2292</v>
      </c>
      <c r="E56" s="181"/>
      <c r="F56" s="181"/>
      <c r="G56" s="181">
        <f>'将来負担比率（分子）の構造'!J$52</f>
        <v>2155</v>
      </c>
      <c r="H56" s="181"/>
      <c r="I56" s="181"/>
      <c r="J56" s="181">
        <f>'将来負担比率（分子）の構造'!K$52</f>
        <v>2293</v>
      </c>
      <c r="K56" s="181"/>
      <c r="L56" s="181"/>
      <c r="M56" s="181">
        <f>'将来負担比率（分子）の構造'!L$52</f>
        <v>2400</v>
      </c>
      <c r="N56" s="181"/>
      <c r="O56" s="181"/>
      <c r="P56" s="181">
        <f>'将来負担比率（分子）の構造'!M$52</f>
        <v>2232</v>
      </c>
    </row>
    <row r="57" spans="1:16" x14ac:dyDescent="0.25">
      <c r="A57" s="181" t="s">
        <v>42</v>
      </c>
      <c r="B57" s="181"/>
      <c r="C57" s="181"/>
      <c r="D57" s="181">
        <f>'将来負担比率（分子）の構造'!I$51</f>
        <v>5</v>
      </c>
      <c r="E57" s="181"/>
      <c r="F57" s="181"/>
      <c r="G57" s="181">
        <f>'将来負担比率（分子）の構造'!J$51</f>
        <v>4</v>
      </c>
      <c r="H57" s="181"/>
      <c r="I57" s="181"/>
      <c r="J57" s="181">
        <f>'将来負担比率（分子）の構造'!K$51</f>
        <v>3</v>
      </c>
      <c r="K57" s="181"/>
      <c r="L57" s="181"/>
      <c r="M57" s="181">
        <f>'将来負担比率（分子）の構造'!L$51</f>
        <v>2</v>
      </c>
      <c r="N57" s="181"/>
      <c r="O57" s="181"/>
      <c r="P57" s="181">
        <f>'将来負担比率（分子）の構造'!M$51</f>
        <v>1</v>
      </c>
    </row>
    <row r="58" spans="1:16" x14ac:dyDescent="0.25">
      <c r="A58" s="181" t="s">
        <v>41</v>
      </c>
      <c r="B58" s="181"/>
      <c r="C58" s="181"/>
      <c r="D58" s="181">
        <f>'将来負担比率（分子）の構造'!I$50</f>
        <v>4626</v>
      </c>
      <c r="E58" s="181"/>
      <c r="F58" s="181"/>
      <c r="G58" s="181">
        <f>'将来負担比率（分子）の構造'!J$50</f>
        <v>4863</v>
      </c>
      <c r="H58" s="181"/>
      <c r="I58" s="181"/>
      <c r="J58" s="181">
        <f>'将来負担比率（分子）の構造'!K$50</f>
        <v>4897</v>
      </c>
      <c r="K58" s="181"/>
      <c r="L58" s="181"/>
      <c r="M58" s="181">
        <f>'将来負担比率（分子）の構造'!L$50</f>
        <v>4574</v>
      </c>
      <c r="N58" s="181"/>
      <c r="O58" s="181"/>
      <c r="P58" s="181">
        <f>'将来負担比率（分子）の構造'!M$50</f>
        <v>4280</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921</v>
      </c>
      <c r="C62" s="181"/>
      <c r="D62" s="181"/>
      <c r="E62" s="181">
        <f>'将来負担比率（分子）の構造'!J$45</f>
        <v>1026</v>
      </c>
      <c r="F62" s="181"/>
      <c r="G62" s="181"/>
      <c r="H62" s="181">
        <f>'将来負担比率（分子）の構造'!K$45</f>
        <v>1015</v>
      </c>
      <c r="I62" s="181"/>
      <c r="J62" s="181"/>
      <c r="K62" s="181">
        <f>'将来負担比率（分子）の構造'!L$45</f>
        <v>983</v>
      </c>
      <c r="L62" s="181"/>
      <c r="M62" s="181"/>
      <c r="N62" s="181">
        <f>'将来負担比率（分子）の構造'!M$45</f>
        <v>972</v>
      </c>
      <c r="O62" s="181"/>
      <c r="P62" s="181"/>
    </row>
    <row r="63" spans="1:16" x14ac:dyDescent="0.25">
      <c r="A63" s="181" t="s">
        <v>34</v>
      </c>
      <c r="B63" s="181">
        <f>'将来負担比率（分子）の構造'!I$44</f>
        <v>161</v>
      </c>
      <c r="C63" s="181"/>
      <c r="D63" s="181"/>
      <c r="E63" s="181">
        <f>'将来負担比率（分子）の構造'!J$44</f>
        <v>144</v>
      </c>
      <c r="F63" s="181"/>
      <c r="G63" s="181"/>
      <c r="H63" s="181">
        <f>'将来負担比率（分子）の構造'!K$44</f>
        <v>235</v>
      </c>
      <c r="I63" s="181"/>
      <c r="J63" s="181"/>
      <c r="K63" s="181">
        <f>'将来負担比率（分子）の構造'!L$44</f>
        <v>220</v>
      </c>
      <c r="L63" s="181"/>
      <c r="M63" s="181"/>
      <c r="N63" s="181">
        <f>'将来負担比率（分子）の構造'!M$44</f>
        <v>202</v>
      </c>
      <c r="O63" s="181"/>
      <c r="P63" s="181"/>
    </row>
    <row r="64" spans="1:16" x14ac:dyDescent="0.25">
      <c r="A64" s="181" t="s">
        <v>33</v>
      </c>
      <c r="B64" s="181">
        <f>'将来負担比率（分子）の構造'!I$43</f>
        <v>495</v>
      </c>
      <c r="C64" s="181"/>
      <c r="D64" s="181"/>
      <c r="E64" s="181">
        <f>'将来負担比率（分子）の構造'!J$43</f>
        <v>464</v>
      </c>
      <c r="F64" s="181"/>
      <c r="G64" s="181"/>
      <c r="H64" s="181">
        <f>'将来負担比率（分子）の構造'!K$43</f>
        <v>564</v>
      </c>
      <c r="I64" s="181"/>
      <c r="J64" s="181"/>
      <c r="K64" s="181">
        <f>'将来負担比率（分子）の構造'!L$43</f>
        <v>561</v>
      </c>
      <c r="L64" s="181"/>
      <c r="M64" s="181"/>
      <c r="N64" s="181">
        <f>'将来負担比率（分子）の構造'!M$43</f>
        <v>546</v>
      </c>
      <c r="O64" s="181"/>
      <c r="P64" s="181"/>
    </row>
    <row r="65" spans="1:16" x14ac:dyDescent="0.25">
      <c r="A65" s="181" t="s">
        <v>32</v>
      </c>
      <c r="B65" s="181">
        <f>'将来負担比率（分子）の構造'!I$42</f>
        <v>21</v>
      </c>
      <c r="C65" s="181"/>
      <c r="D65" s="181"/>
      <c r="E65" s="181">
        <f>'将来負担比率（分子）の構造'!J$42</f>
        <v>11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5">
      <c r="A66" s="181" t="s">
        <v>31</v>
      </c>
      <c r="B66" s="181">
        <f>'将来負担比率（分子）の構造'!I$41</f>
        <v>2466</v>
      </c>
      <c r="C66" s="181"/>
      <c r="D66" s="181"/>
      <c r="E66" s="181">
        <f>'将来負担比率（分子）の構造'!J$41</f>
        <v>2414</v>
      </c>
      <c r="F66" s="181"/>
      <c r="G66" s="181"/>
      <c r="H66" s="181">
        <f>'将来負担比率（分子）の構造'!K$41</f>
        <v>2503</v>
      </c>
      <c r="I66" s="181"/>
      <c r="J66" s="181"/>
      <c r="K66" s="181">
        <f>'将来負担比率（分子）の構造'!L$41</f>
        <v>2545</v>
      </c>
      <c r="L66" s="181"/>
      <c r="M66" s="181"/>
      <c r="N66" s="181">
        <f>'将来負担比率（分子）の構造'!M$41</f>
        <v>2418</v>
      </c>
      <c r="O66" s="181"/>
      <c r="P66" s="181"/>
    </row>
    <row r="67" spans="1:16" x14ac:dyDescent="0.2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75</v>
      </c>
      <c r="B70" s="183"/>
      <c r="C70" s="183"/>
      <c r="D70" s="183"/>
      <c r="E70" s="183"/>
      <c r="F70" s="183"/>
    </row>
    <row r="71" spans="1:16" x14ac:dyDescent="0.25">
      <c r="A71" s="184"/>
      <c r="B71" s="184" t="str">
        <f>基金残高に係る経年分析!F54</f>
        <v>H29</v>
      </c>
      <c r="C71" s="184" t="str">
        <f>基金残高に係る経年分析!G54</f>
        <v>H30</v>
      </c>
      <c r="D71" s="184" t="str">
        <f>基金残高に係る経年分析!H54</f>
        <v>R01</v>
      </c>
    </row>
    <row r="72" spans="1:16" x14ac:dyDescent="0.25">
      <c r="A72" s="184" t="s">
        <v>76</v>
      </c>
      <c r="B72" s="185">
        <f>基金残高に係る経年分析!F55</f>
        <v>2256</v>
      </c>
      <c r="C72" s="185">
        <f>基金残高に係る経年分析!G55</f>
        <v>1783</v>
      </c>
      <c r="D72" s="185">
        <f>基金残高に係る経年分析!H55</f>
        <v>1491</v>
      </c>
    </row>
    <row r="73" spans="1:16" x14ac:dyDescent="0.25">
      <c r="A73" s="184" t="s">
        <v>77</v>
      </c>
      <c r="B73" s="185">
        <f>基金残高に係る経年分析!F56</f>
        <v>1435</v>
      </c>
      <c r="C73" s="185">
        <f>基金残高に係る経年分析!G56</f>
        <v>1404</v>
      </c>
      <c r="D73" s="185">
        <f>基金残高に係る経年分析!H56</f>
        <v>1378</v>
      </c>
    </row>
    <row r="74" spans="1:16" x14ac:dyDescent="0.25">
      <c r="A74" s="184" t="s">
        <v>78</v>
      </c>
      <c r="B74" s="185">
        <f>基金残高に係る経年分析!F57</f>
        <v>1436</v>
      </c>
      <c r="C74" s="185">
        <f>基金残高に係る経年分析!G57</f>
        <v>1627</v>
      </c>
      <c r="D74" s="185">
        <f>基金残高に係る経年分析!H57</f>
        <v>1197</v>
      </c>
    </row>
  </sheetData>
  <sheetProtection algorithmName="SHA-512" hashValue="xQeQjQ8oVuYAT/yBSWmwpNsYrS4Od0tpjR9hx2gbOJatsD0Ng+31V3ieyfJSsfY1/wUzWRbMCHYLSMT3iZb7pg==" saltValue="a0cfdBk44SBAguTI8smj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2"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5">
      <c r="B5" s="706" t="s">
        <v>228</v>
      </c>
      <c r="C5" s="707"/>
      <c r="D5" s="707"/>
      <c r="E5" s="707"/>
      <c r="F5" s="707"/>
      <c r="G5" s="707"/>
      <c r="H5" s="707"/>
      <c r="I5" s="707"/>
      <c r="J5" s="707"/>
      <c r="K5" s="707"/>
      <c r="L5" s="707"/>
      <c r="M5" s="707"/>
      <c r="N5" s="707"/>
      <c r="O5" s="707"/>
      <c r="P5" s="707"/>
      <c r="Q5" s="708"/>
      <c r="R5" s="695">
        <v>165934</v>
      </c>
      <c r="S5" s="696"/>
      <c r="T5" s="696"/>
      <c r="U5" s="696"/>
      <c r="V5" s="696"/>
      <c r="W5" s="696"/>
      <c r="X5" s="696"/>
      <c r="Y5" s="739"/>
      <c r="Z5" s="757">
        <v>4.4000000000000004</v>
      </c>
      <c r="AA5" s="757"/>
      <c r="AB5" s="757"/>
      <c r="AC5" s="757"/>
      <c r="AD5" s="758">
        <v>165934</v>
      </c>
      <c r="AE5" s="758"/>
      <c r="AF5" s="758"/>
      <c r="AG5" s="758"/>
      <c r="AH5" s="758"/>
      <c r="AI5" s="758"/>
      <c r="AJ5" s="758"/>
      <c r="AK5" s="758"/>
      <c r="AL5" s="740">
        <v>10.6</v>
      </c>
      <c r="AM5" s="711"/>
      <c r="AN5" s="711"/>
      <c r="AO5" s="741"/>
      <c r="AP5" s="706" t="s">
        <v>229</v>
      </c>
      <c r="AQ5" s="707"/>
      <c r="AR5" s="707"/>
      <c r="AS5" s="707"/>
      <c r="AT5" s="707"/>
      <c r="AU5" s="707"/>
      <c r="AV5" s="707"/>
      <c r="AW5" s="707"/>
      <c r="AX5" s="707"/>
      <c r="AY5" s="707"/>
      <c r="AZ5" s="707"/>
      <c r="BA5" s="707"/>
      <c r="BB5" s="707"/>
      <c r="BC5" s="707"/>
      <c r="BD5" s="707"/>
      <c r="BE5" s="707"/>
      <c r="BF5" s="708"/>
      <c r="BG5" s="640">
        <v>165934</v>
      </c>
      <c r="BH5" s="641"/>
      <c r="BI5" s="641"/>
      <c r="BJ5" s="641"/>
      <c r="BK5" s="641"/>
      <c r="BL5" s="641"/>
      <c r="BM5" s="641"/>
      <c r="BN5" s="642"/>
      <c r="BO5" s="677">
        <v>100</v>
      </c>
      <c r="BP5" s="677"/>
      <c r="BQ5" s="677"/>
      <c r="BR5" s="677"/>
      <c r="BS5" s="678" t="s">
        <v>230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25">
      <c r="B6" s="637" t="s">
        <v>234</v>
      </c>
      <c r="C6" s="638"/>
      <c r="D6" s="638"/>
      <c r="E6" s="638"/>
      <c r="F6" s="638"/>
      <c r="G6" s="638"/>
      <c r="H6" s="638"/>
      <c r="I6" s="638"/>
      <c r="J6" s="638"/>
      <c r="K6" s="638"/>
      <c r="L6" s="638"/>
      <c r="M6" s="638"/>
      <c r="N6" s="638"/>
      <c r="O6" s="638"/>
      <c r="P6" s="638"/>
      <c r="Q6" s="639"/>
      <c r="R6" s="640">
        <v>37220</v>
      </c>
      <c r="S6" s="641"/>
      <c r="T6" s="641"/>
      <c r="U6" s="641"/>
      <c r="V6" s="641"/>
      <c r="W6" s="641"/>
      <c r="X6" s="641"/>
      <c r="Y6" s="642"/>
      <c r="Z6" s="677">
        <v>1</v>
      </c>
      <c r="AA6" s="677"/>
      <c r="AB6" s="677"/>
      <c r="AC6" s="677"/>
      <c r="AD6" s="678">
        <v>37220</v>
      </c>
      <c r="AE6" s="678"/>
      <c r="AF6" s="678"/>
      <c r="AG6" s="678"/>
      <c r="AH6" s="678"/>
      <c r="AI6" s="678"/>
      <c r="AJ6" s="678"/>
      <c r="AK6" s="678"/>
      <c r="AL6" s="643">
        <v>2.4</v>
      </c>
      <c r="AM6" s="644"/>
      <c r="AN6" s="644"/>
      <c r="AO6" s="679"/>
      <c r="AP6" s="637" t="s">
        <v>235</v>
      </c>
      <c r="AQ6" s="638"/>
      <c r="AR6" s="638"/>
      <c r="AS6" s="638"/>
      <c r="AT6" s="638"/>
      <c r="AU6" s="638"/>
      <c r="AV6" s="638"/>
      <c r="AW6" s="638"/>
      <c r="AX6" s="638"/>
      <c r="AY6" s="638"/>
      <c r="AZ6" s="638"/>
      <c r="BA6" s="638"/>
      <c r="BB6" s="638"/>
      <c r="BC6" s="638"/>
      <c r="BD6" s="638"/>
      <c r="BE6" s="638"/>
      <c r="BF6" s="639"/>
      <c r="BG6" s="640">
        <v>165934</v>
      </c>
      <c r="BH6" s="641"/>
      <c r="BI6" s="641"/>
      <c r="BJ6" s="641"/>
      <c r="BK6" s="641"/>
      <c r="BL6" s="641"/>
      <c r="BM6" s="641"/>
      <c r="BN6" s="642"/>
      <c r="BO6" s="677">
        <v>100</v>
      </c>
      <c r="BP6" s="677"/>
      <c r="BQ6" s="677"/>
      <c r="BR6" s="677"/>
      <c r="BS6" s="678" t="s">
        <v>230</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47555</v>
      </c>
      <c r="CS6" s="641"/>
      <c r="CT6" s="641"/>
      <c r="CU6" s="641"/>
      <c r="CV6" s="641"/>
      <c r="CW6" s="641"/>
      <c r="CX6" s="641"/>
      <c r="CY6" s="642"/>
      <c r="CZ6" s="740">
        <v>1.5</v>
      </c>
      <c r="DA6" s="711"/>
      <c r="DB6" s="711"/>
      <c r="DC6" s="743"/>
      <c r="DD6" s="646" t="s">
        <v>230</v>
      </c>
      <c r="DE6" s="641"/>
      <c r="DF6" s="641"/>
      <c r="DG6" s="641"/>
      <c r="DH6" s="641"/>
      <c r="DI6" s="641"/>
      <c r="DJ6" s="641"/>
      <c r="DK6" s="641"/>
      <c r="DL6" s="641"/>
      <c r="DM6" s="641"/>
      <c r="DN6" s="641"/>
      <c r="DO6" s="641"/>
      <c r="DP6" s="642"/>
      <c r="DQ6" s="646">
        <v>47555</v>
      </c>
      <c r="DR6" s="641"/>
      <c r="DS6" s="641"/>
      <c r="DT6" s="641"/>
      <c r="DU6" s="641"/>
      <c r="DV6" s="641"/>
      <c r="DW6" s="641"/>
      <c r="DX6" s="641"/>
      <c r="DY6" s="641"/>
      <c r="DZ6" s="641"/>
      <c r="EA6" s="641"/>
      <c r="EB6" s="641"/>
      <c r="EC6" s="684"/>
    </row>
    <row r="7" spans="2:143" ht="11.25" customHeight="1" x14ac:dyDescent="0.25">
      <c r="B7" s="637" t="s">
        <v>237</v>
      </c>
      <c r="C7" s="638"/>
      <c r="D7" s="638"/>
      <c r="E7" s="638"/>
      <c r="F7" s="638"/>
      <c r="G7" s="638"/>
      <c r="H7" s="638"/>
      <c r="I7" s="638"/>
      <c r="J7" s="638"/>
      <c r="K7" s="638"/>
      <c r="L7" s="638"/>
      <c r="M7" s="638"/>
      <c r="N7" s="638"/>
      <c r="O7" s="638"/>
      <c r="P7" s="638"/>
      <c r="Q7" s="639"/>
      <c r="R7" s="640">
        <v>101</v>
      </c>
      <c r="S7" s="641"/>
      <c r="T7" s="641"/>
      <c r="U7" s="641"/>
      <c r="V7" s="641"/>
      <c r="W7" s="641"/>
      <c r="X7" s="641"/>
      <c r="Y7" s="642"/>
      <c r="Z7" s="677">
        <v>0</v>
      </c>
      <c r="AA7" s="677"/>
      <c r="AB7" s="677"/>
      <c r="AC7" s="677"/>
      <c r="AD7" s="678">
        <v>101</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59412</v>
      </c>
      <c r="BH7" s="641"/>
      <c r="BI7" s="641"/>
      <c r="BJ7" s="641"/>
      <c r="BK7" s="641"/>
      <c r="BL7" s="641"/>
      <c r="BM7" s="641"/>
      <c r="BN7" s="642"/>
      <c r="BO7" s="677">
        <v>35.799999999999997</v>
      </c>
      <c r="BP7" s="677"/>
      <c r="BQ7" s="677"/>
      <c r="BR7" s="677"/>
      <c r="BS7" s="678" t="s">
        <v>128</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698893</v>
      </c>
      <c r="CS7" s="641"/>
      <c r="CT7" s="641"/>
      <c r="CU7" s="641"/>
      <c r="CV7" s="641"/>
      <c r="CW7" s="641"/>
      <c r="CX7" s="641"/>
      <c r="CY7" s="642"/>
      <c r="CZ7" s="677">
        <v>21.3</v>
      </c>
      <c r="DA7" s="677"/>
      <c r="DB7" s="677"/>
      <c r="DC7" s="677"/>
      <c r="DD7" s="646">
        <v>341263</v>
      </c>
      <c r="DE7" s="641"/>
      <c r="DF7" s="641"/>
      <c r="DG7" s="641"/>
      <c r="DH7" s="641"/>
      <c r="DI7" s="641"/>
      <c r="DJ7" s="641"/>
      <c r="DK7" s="641"/>
      <c r="DL7" s="641"/>
      <c r="DM7" s="641"/>
      <c r="DN7" s="641"/>
      <c r="DO7" s="641"/>
      <c r="DP7" s="642"/>
      <c r="DQ7" s="646">
        <v>304701</v>
      </c>
      <c r="DR7" s="641"/>
      <c r="DS7" s="641"/>
      <c r="DT7" s="641"/>
      <c r="DU7" s="641"/>
      <c r="DV7" s="641"/>
      <c r="DW7" s="641"/>
      <c r="DX7" s="641"/>
      <c r="DY7" s="641"/>
      <c r="DZ7" s="641"/>
      <c r="EA7" s="641"/>
      <c r="EB7" s="641"/>
      <c r="EC7" s="684"/>
    </row>
    <row r="8" spans="2:143" ht="11.25" customHeight="1" x14ac:dyDescent="0.25">
      <c r="B8" s="637" t="s">
        <v>240</v>
      </c>
      <c r="C8" s="638"/>
      <c r="D8" s="638"/>
      <c r="E8" s="638"/>
      <c r="F8" s="638"/>
      <c r="G8" s="638"/>
      <c r="H8" s="638"/>
      <c r="I8" s="638"/>
      <c r="J8" s="638"/>
      <c r="K8" s="638"/>
      <c r="L8" s="638"/>
      <c r="M8" s="638"/>
      <c r="N8" s="638"/>
      <c r="O8" s="638"/>
      <c r="P8" s="638"/>
      <c r="Q8" s="639"/>
      <c r="R8" s="640">
        <v>498</v>
      </c>
      <c r="S8" s="641"/>
      <c r="T8" s="641"/>
      <c r="U8" s="641"/>
      <c r="V8" s="641"/>
      <c r="W8" s="641"/>
      <c r="X8" s="641"/>
      <c r="Y8" s="642"/>
      <c r="Z8" s="677">
        <v>0</v>
      </c>
      <c r="AA8" s="677"/>
      <c r="AB8" s="677"/>
      <c r="AC8" s="677"/>
      <c r="AD8" s="678">
        <v>498</v>
      </c>
      <c r="AE8" s="678"/>
      <c r="AF8" s="678"/>
      <c r="AG8" s="678"/>
      <c r="AH8" s="678"/>
      <c r="AI8" s="678"/>
      <c r="AJ8" s="678"/>
      <c r="AK8" s="678"/>
      <c r="AL8" s="643">
        <v>0</v>
      </c>
      <c r="AM8" s="644"/>
      <c r="AN8" s="644"/>
      <c r="AO8" s="679"/>
      <c r="AP8" s="637" t="s">
        <v>241</v>
      </c>
      <c r="AQ8" s="638"/>
      <c r="AR8" s="638"/>
      <c r="AS8" s="638"/>
      <c r="AT8" s="638"/>
      <c r="AU8" s="638"/>
      <c r="AV8" s="638"/>
      <c r="AW8" s="638"/>
      <c r="AX8" s="638"/>
      <c r="AY8" s="638"/>
      <c r="AZ8" s="638"/>
      <c r="BA8" s="638"/>
      <c r="BB8" s="638"/>
      <c r="BC8" s="638"/>
      <c r="BD8" s="638"/>
      <c r="BE8" s="638"/>
      <c r="BF8" s="639"/>
      <c r="BG8" s="640">
        <v>2769</v>
      </c>
      <c r="BH8" s="641"/>
      <c r="BI8" s="641"/>
      <c r="BJ8" s="641"/>
      <c r="BK8" s="641"/>
      <c r="BL8" s="641"/>
      <c r="BM8" s="641"/>
      <c r="BN8" s="642"/>
      <c r="BO8" s="677">
        <v>1.7</v>
      </c>
      <c r="BP8" s="677"/>
      <c r="BQ8" s="677"/>
      <c r="BR8" s="677"/>
      <c r="BS8" s="646" t="s">
        <v>230</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408072</v>
      </c>
      <c r="CS8" s="641"/>
      <c r="CT8" s="641"/>
      <c r="CU8" s="641"/>
      <c r="CV8" s="641"/>
      <c r="CW8" s="641"/>
      <c r="CX8" s="641"/>
      <c r="CY8" s="642"/>
      <c r="CZ8" s="677">
        <v>12.5</v>
      </c>
      <c r="DA8" s="677"/>
      <c r="DB8" s="677"/>
      <c r="DC8" s="677"/>
      <c r="DD8" s="646">
        <v>83</v>
      </c>
      <c r="DE8" s="641"/>
      <c r="DF8" s="641"/>
      <c r="DG8" s="641"/>
      <c r="DH8" s="641"/>
      <c r="DI8" s="641"/>
      <c r="DJ8" s="641"/>
      <c r="DK8" s="641"/>
      <c r="DL8" s="641"/>
      <c r="DM8" s="641"/>
      <c r="DN8" s="641"/>
      <c r="DO8" s="641"/>
      <c r="DP8" s="642"/>
      <c r="DQ8" s="646">
        <v>302986</v>
      </c>
      <c r="DR8" s="641"/>
      <c r="DS8" s="641"/>
      <c r="DT8" s="641"/>
      <c r="DU8" s="641"/>
      <c r="DV8" s="641"/>
      <c r="DW8" s="641"/>
      <c r="DX8" s="641"/>
      <c r="DY8" s="641"/>
      <c r="DZ8" s="641"/>
      <c r="EA8" s="641"/>
      <c r="EB8" s="641"/>
      <c r="EC8" s="684"/>
    </row>
    <row r="9" spans="2:143" ht="11.25" customHeight="1" x14ac:dyDescent="0.25">
      <c r="B9" s="637" t="s">
        <v>243</v>
      </c>
      <c r="C9" s="638"/>
      <c r="D9" s="638"/>
      <c r="E9" s="638"/>
      <c r="F9" s="638"/>
      <c r="G9" s="638"/>
      <c r="H9" s="638"/>
      <c r="I9" s="638"/>
      <c r="J9" s="638"/>
      <c r="K9" s="638"/>
      <c r="L9" s="638"/>
      <c r="M9" s="638"/>
      <c r="N9" s="638"/>
      <c r="O9" s="638"/>
      <c r="P9" s="638"/>
      <c r="Q9" s="639"/>
      <c r="R9" s="640">
        <v>293</v>
      </c>
      <c r="S9" s="641"/>
      <c r="T9" s="641"/>
      <c r="U9" s="641"/>
      <c r="V9" s="641"/>
      <c r="W9" s="641"/>
      <c r="X9" s="641"/>
      <c r="Y9" s="642"/>
      <c r="Z9" s="677">
        <v>0</v>
      </c>
      <c r="AA9" s="677"/>
      <c r="AB9" s="677"/>
      <c r="AC9" s="677"/>
      <c r="AD9" s="678">
        <v>293</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44900</v>
      </c>
      <c r="BH9" s="641"/>
      <c r="BI9" s="641"/>
      <c r="BJ9" s="641"/>
      <c r="BK9" s="641"/>
      <c r="BL9" s="641"/>
      <c r="BM9" s="641"/>
      <c r="BN9" s="642"/>
      <c r="BO9" s="677">
        <v>27.1</v>
      </c>
      <c r="BP9" s="677"/>
      <c r="BQ9" s="677"/>
      <c r="BR9" s="677"/>
      <c r="BS9" s="646" t="s">
        <v>128</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369156</v>
      </c>
      <c r="CS9" s="641"/>
      <c r="CT9" s="641"/>
      <c r="CU9" s="641"/>
      <c r="CV9" s="641"/>
      <c r="CW9" s="641"/>
      <c r="CX9" s="641"/>
      <c r="CY9" s="642"/>
      <c r="CZ9" s="677">
        <v>11.3</v>
      </c>
      <c r="DA9" s="677"/>
      <c r="DB9" s="677"/>
      <c r="DC9" s="677"/>
      <c r="DD9" s="646">
        <v>7579</v>
      </c>
      <c r="DE9" s="641"/>
      <c r="DF9" s="641"/>
      <c r="DG9" s="641"/>
      <c r="DH9" s="641"/>
      <c r="DI9" s="641"/>
      <c r="DJ9" s="641"/>
      <c r="DK9" s="641"/>
      <c r="DL9" s="641"/>
      <c r="DM9" s="641"/>
      <c r="DN9" s="641"/>
      <c r="DO9" s="641"/>
      <c r="DP9" s="642"/>
      <c r="DQ9" s="646">
        <v>287437</v>
      </c>
      <c r="DR9" s="641"/>
      <c r="DS9" s="641"/>
      <c r="DT9" s="641"/>
      <c r="DU9" s="641"/>
      <c r="DV9" s="641"/>
      <c r="DW9" s="641"/>
      <c r="DX9" s="641"/>
      <c r="DY9" s="641"/>
      <c r="DZ9" s="641"/>
      <c r="EA9" s="641"/>
      <c r="EB9" s="641"/>
      <c r="EC9" s="684"/>
    </row>
    <row r="10" spans="2:143" ht="11.25" customHeight="1" x14ac:dyDescent="0.25">
      <c r="B10" s="637" t="s">
        <v>246</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128</v>
      </c>
      <c r="AA10" s="677"/>
      <c r="AB10" s="677"/>
      <c r="AC10" s="677"/>
      <c r="AD10" s="678" t="s">
        <v>174</v>
      </c>
      <c r="AE10" s="678"/>
      <c r="AF10" s="678"/>
      <c r="AG10" s="678"/>
      <c r="AH10" s="678"/>
      <c r="AI10" s="678"/>
      <c r="AJ10" s="678"/>
      <c r="AK10" s="678"/>
      <c r="AL10" s="643" t="s">
        <v>128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4612</v>
      </c>
      <c r="BH10" s="641"/>
      <c r="BI10" s="641"/>
      <c r="BJ10" s="641"/>
      <c r="BK10" s="641"/>
      <c r="BL10" s="641"/>
      <c r="BM10" s="641"/>
      <c r="BN10" s="642"/>
      <c r="BO10" s="677">
        <v>2.8</v>
      </c>
      <c r="BP10" s="677"/>
      <c r="BQ10" s="677"/>
      <c r="BR10" s="677"/>
      <c r="BS10" s="646" t="s">
        <v>230</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230</v>
      </c>
      <c r="DA10" s="677"/>
      <c r="DB10" s="677"/>
      <c r="DC10" s="677"/>
      <c r="DD10" s="646" t="s">
        <v>128</v>
      </c>
      <c r="DE10" s="641"/>
      <c r="DF10" s="641"/>
      <c r="DG10" s="641"/>
      <c r="DH10" s="641"/>
      <c r="DI10" s="641"/>
      <c r="DJ10" s="641"/>
      <c r="DK10" s="641"/>
      <c r="DL10" s="641"/>
      <c r="DM10" s="641"/>
      <c r="DN10" s="641"/>
      <c r="DO10" s="641"/>
      <c r="DP10" s="642"/>
      <c r="DQ10" s="646" t="s">
        <v>230</v>
      </c>
      <c r="DR10" s="641"/>
      <c r="DS10" s="641"/>
      <c r="DT10" s="641"/>
      <c r="DU10" s="641"/>
      <c r="DV10" s="641"/>
      <c r="DW10" s="641"/>
      <c r="DX10" s="641"/>
      <c r="DY10" s="641"/>
      <c r="DZ10" s="641"/>
      <c r="EA10" s="641"/>
      <c r="EB10" s="641"/>
      <c r="EC10" s="684"/>
    </row>
    <row r="11" spans="2:143" ht="11.25" customHeight="1" x14ac:dyDescent="0.25">
      <c r="B11" s="637" t="s">
        <v>249</v>
      </c>
      <c r="C11" s="638"/>
      <c r="D11" s="638"/>
      <c r="E11" s="638"/>
      <c r="F11" s="638"/>
      <c r="G11" s="638"/>
      <c r="H11" s="638"/>
      <c r="I11" s="638"/>
      <c r="J11" s="638"/>
      <c r="K11" s="638"/>
      <c r="L11" s="638"/>
      <c r="M11" s="638"/>
      <c r="N11" s="638"/>
      <c r="O11" s="638"/>
      <c r="P11" s="638"/>
      <c r="Q11" s="639"/>
      <c r="R11" s="640">
        <v>35746</v>
      </c>
      <c r="S11" s="641"/>
      <c r="T11" s="641"/>
      <c r="U11" s="641"/>
      <c r="V11" s="641"/>
      <c r="W11" s="641"/>
      <c r="X11" s="641"/>
      <c r="Y11" s="642"/>
      <c r="Z11" s="643">
        <v>1</v>
      </c>
      <c r="AA11" s="644"/>
      <c r="AB11" s="644"/>
      <c r="AC11" s="645"/>
      <c r="AD11" s="646">
        <v>35746</v>
      </c>
      <c r="AE11" s="641"/>
      <c r="AF11" s="641"/>
      <c r="AG11" s="641"/>
      <c r="AH11" s="641"/>
      <c r="AI11" s="641"/>
      <c r="AJ11" s="641"/>
      <c r="AK11" s="642"/>
      <c r="AL11" s="643">
        <v>2.2999999999999998</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7131</v>
      </c>
      <c r="BH11" s="641"/>
      <c r="BI11" s="641"/>
      <c r="BJ11" s="641"/>
      <c r="BK11" s="641"/>
      <c r="BL11" s="641"/>
      <c r="BM11" s="641"/>
      <c r="BN11" s="642"/>
      <c r="BO11" s="677">
        <v>4.3</v>
      </c>
      <c r="BP11" s="677"/>
      <c r="BQ11" s="677"/>
      <c r="BR11" s="677"/>
      <c r="BS11" s="646" t="s">
        <v>230</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286058</v>
      </c>
      <c r="CS11" s="641"/>
      <c r="CT11" s="641"/>
      <c r="CU11" s="641"/>
      <c r="CV11" s="641"/>
      <c r="CW11" s="641"/>
      <c r="CX11" s="641"/>
      <c r="CY11" s="642"/>
      <c r="CZ11" s="677">
        <v>8.6999999999999993</v>
      </c>
      <c r="DA11" s="677"/>
      <c r="DB11" s="677"/>
      <c r="DC11" s="677"/>
      <c r="DD11" s="646">
        <v>154910</v>
      </c>
      <c r="DE11" s="641"/>
      <c r="DF11" s="641"/>
      <c r="DG11" s="641"/>
      <c r="DH11" s="641"/>
      <c r="DI11" s="641"/>
      <c r="DJ11" s="641"/>
      <c r="DK11" s="641"/>
      <c r="DL11" s="641"/>
      <c r="DM11" s="641"/>
      <c r="DN11" s="641"/>
      <c r="DO11" s="641"/>
      <c r="DP11" s="642"/>
      <c r="DQ11" s="646">
        <v>156812</v>
      </c>
      <c r="DR11" s="641"/>
      <c r="DS11" s="641"/>
      <c r="DT11" s="641"/>
      <c r="DU11" s="641"/>
      <c r="DV11" s="641"/>
      <c r="DW11" s="641"/>
      <c r="DX11" s="641"/>
      <c r="DY11" s="641"/>
      <c r="DZ11" s="641"/>
      <c r="EA11" s="641"/>
      <c r="EB11" s="641"/>
      <c r="EC11" s="684"/>
    </row>
    <row r="12" spans="2:143" ht="11.25" customHeight="1" x14ac:dyDescent="0.25">
      <c r="B12" s="637" t="s">
        <v>252</v>
      </c>
      <c r="C12" s="638"/>
      <c r="D12" s="638"/>
      <c r="E12" s="638"/>
      <c r="F12" s="638"/>
      <c r="G12" s="638"/>
      <c r="H12" s="638"/>
      <c r="I12" s="638"/>
      <c r="J12" s="638"/>
      <c r="K12" s="638"/>
      <c r="L12" s="638"/>
      <c r="M12" s="638"/>
      <c r="N12" s="638"/>
      <c r="O12" s="638"/>
      <c r="P12" s="638"/>
      <c r="Q12" s="639"/>
      <c r="R12" s="640" t="s">
        <v>230</v>
      </c>
      <c r="S12" s="641"/>
      <c r="T12" s="641"/>
      <c r="U12" s="641"/>
      <c r="V12" s="641"/>
      <c r="W12" s="641"/>
      <c r="X12" s="641"/>
      <c r="Y12" s="642"/>
      <c r="Z12" s="677" t="s">
        <v>174</v>
      </c>
      <c r="AA12" s="677"/>
      <c r="AB12" s="677"/>
      <c r="AC12" s="677"/>
      <c r="AD12" s="678" t="s">
        <v>128</v>
      </c>
      <c r="AE12" s="678"/>
      <c r="AF12" s="678"/>
      <c r="AG12" s="678"/>
      <c r="AH12" s="678"/>
      <c r="AI12" s="678"/>
      <c r="AJ12" s="678"/>
      <c r="AK12" s="678"/>
      <c r="AL12" s="643" t="s">
        <v>174</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90694</v>
      </c>
      <c r="BH12" s="641"/>
      <c r="BI12" s="641"/>
      <c r="BJ12" s="641"/>
      <c r="BK12" s="641"/>
      <c r="BL12" s="641"/>
      <c r="BM12" s="641"/>
      <c r="BN12" s="642"/>
      <c r="BO12" s="677">
        <v>54.7</v>
      </c>
      <c r="BP12" s="677"/>
      <c r="BQ12" s="677"/>
      <c r="BR12" s="677"/>
      <c r="BS12" s="646" t="s">
        <v>174</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521234</v>
      </c>
      <c r="CS12" s="641"/>
      <c r="CT12" s="641"/>
      <c r="CU12" s="641"/>
      <c r="CV12" s="641"/>
      <c r="CW12" s="641"/>
      <c r="CX12" s="641"/>
      <c r="CY12" s="642"/>
      <c r="CZ12" s="677">
        <v>15.9</v>
      </c>
      <c r="DA12" s="677"/>
      <c r="DB12" s="677"/>
      <c r="DC12" s="677"/>
      <c r="DD12" s="646">
        <v>306436</v>
      </c>
      <c r="DE12" s="641"/>
      <c r="DF12" s="641"/>
      <c r="DG12" s="641"/>
      <c r="DH12" s="641"/>
      <c r="DI12" s="641"/>
      <c r="DJ12" s="641"/>
      <c r="DK12" s="641"/>
      <c r="DL12" s="641"/>
      <c r="DM12" s="641"/>
      <c r="DN12" s="641"/>
      <c r="DO12" s="641"/>
      <c r="DP12" s="642"/>
      <c r="DQ12" s="646">
        <v>189751</v>
      </c>
      <c r="DR12" s="641"/>
      <c r="DS12" s="641"/>
      <c r="DT12" s="641"/>
      <c r="DU12" s="641"/>
      <c r="DV12" s="641"/>
      <c r="DW12" s="641"/>
      <c r="DX12" s="641"/>
      <c r="DY12" s="641"/>
      <c r="DZ12" s="641"/>
      <c r="EA12" s="641"/>
      <c r="EB12" s="641"/>
      <c r="EC12" s="684"/>
    </row>
    <row r="13" spans="2:143" ht="11.25" customHeight="1" x14ac:dyDescent="0.25">
      <c r="B13" s="637" t="s">
        <v>255</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230</v>
      </c>
      <c r="AA13" s="677"/>
      <c r="AB13" s="677"/>
      <c r="AC13" s="677"/>
      <c r="AD13" s="678" t="s">
        <v>128</v>
      </c>
      <c r="AE13" s="678"/>
      <c r="AF13" s="678"/>
      <c r="AG13" s="678"/>
      <c r="AH13" s="678"/>
      <c r="AI13" s="678"/>
      <c r="AJ13" s="678"/>
      <c r="AK13" s="678"/>
      <c r="AL13" s="643" t="s">
        <v>128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88581</v>
      </c>
      <c r="BH13" s="641"/>
      <c r="BI13" s="641"/>
      <c r="BJ13" s="641"/>
      <c r="BK13" s="641"/>
      <c r="BL13" s="641"/>
      <c r="BM13" s="641"/>
      <c r="BN13" s="642"/>
      <c r="BO13" s="677">
        <v>53.4</v>
      </c>
      <c r="BP13" s="677"/>
      <c r="BQ13" s="677"/>
      <c r="BR13" s="677"/>
      <c r="BS13" s="646" t="s">
        <v>128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354823</v>
      </c>
      <c r="CS13" s="641"/>
      <c r="CT13" s="641"/>
      <c r="CU13" s="641"/>
      <c r="CV13" s="641"/>
      <c r="CW13" s="641"/>
      <c r="CX13" s="641"/>
      <c r="CY13" s="642"/>
      <c r="CZ13" s="677">
        <v>10.8</v>
      </c>
      <c r="DA13" s="677"/>
      <c r="DB13" s="677"/>
      <c r="DC13" s="677"/>
      <c r="DD13" s="646">
        <v>286441</v>
      </c>
      <c r="DE13" s="641"/>
      <c r="DF13" s="641"/>
      <c r="DG13" s="641"/>
      <c r="DH13" s="641"/>
      <c r="DI13" s="641"/>
      <c r="DJ13" s="641"/>
      <c r="DK13" s="641"/>
      <c r="DL13" s="641"/>
      <c r="DM13" s="641"/>
      <c r="DN13" s="641"/>
      <c r="DO13" s="641"/>
      <c r="DP13" s="642"/>
      <c r="DQ13" s="646">
        <v>134650</v>
      </c>
      <c r="DR13" s="641"/>
      <c r="DS13" s="641"/>
      <c r="DT13" s="641"/>
      <c r="DU13" s="641"/>
      <c r="DV13" s="641"/>
      <c r="DW13" s="641"/>
      <c r="DX13" s="641"/>
      <c r="DY13" s="641"/>
      <c r="DZ13" s="641"/>
      <c r="EA13" s="641"/>
      <c r="EB13" s="641"/>
      <c r="EC13" s="684"/>
    </row>
    <row r="14" spans="2:143" ht="11.25" customHeight="1" x14ac:dyDescent="0.25">
      <c r="B14" s="637" t="s">
        <v>258</v>
      </c>
      <c r="C14" s="638"/>
      <c r="D14" s="638"/>
      <c r="E14" s="638"/>
      <c r="F14" s="638"/>
      <c r="G14" s="638"/>
      <c r="H14" s="638"/>
      <c r="I14" s="638"/>
      <c r="J14" s="638"/>
      <c r="K14" s="638"/>
      <c r="L14" s="638"/>
      <c r="M14" s="638"/>
      <c r="N14" s="638"/>
      <c r="O14" s="638"/>
      <c r="P14" s="638"/>
      <c r="Q14" s="639"/>
      <c r="R14" s="640">
        <v>4620</v>
      </c>
      <c r="S14" s="641"/>
      <c r="T14" s="641"/>
      <c r="U14" s="641"/>
      <c r="V14" s="641"/>
      <c r="W14" s="641"/>
      <c r="X14" s="641"/>
      <c r="Y14" s="642"/>
      <c r="Z14" s="677">
        <v>0.1</v>
      </c>
      <c r="AA14" s="677"/>
      <c r="AB14" s="677"/>
      <c r="AC14" s="677"/>
      <c r="AD14" s="678">
        <v>4620</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7200</v>
      </c>
      <c r="BH14" s="641"/>
      <c r="BI14" s="641"/>
      <c r="BJ14" s="641"/>
      <c r="BK14" s="641"/>
      <c r="BL14" s="641"/>
      <c r="BM14" s="641"/>
      <c r="BN14" s="642"/>
      <c r="BO14" s="677">
        <v>4.3</v>
      </c>
      <c r="BP14" s="677"/>
      <c r="BQ14" s="677"/>
      <c r="BR14" s="677"/>
      <c r="BS14" s="646" t="s">
        <v>174</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115141</v>
      </c>
      <c r="CS14" s="641"/>
      <c r="CT14" s="641"/>
      <c r="CU14" s="641"/>
      <c r="CV14" s="641"/>
      <c r="CW14" s="641"/>
      <c r="CX14" s="641"/>
      <c r="CY14" s="642"/>
      <c r="CZ14" s="677">
        <v>3.5</v>
      </c>
      <c r="DA14" s="677"/>
      <c r="DB14" s="677"/>
      <c r="DC14" s="677"/>
      <c r="DD14" s="646" t="s">
        <v>174</v>
      </c>
      <c r="DE14" s="641"/>
      <c r="DF14" s="641"/>
      <c r="DG14" s="641"/>
      <c r="DH14" s="641"/>
      <c r="DI14" s="641"/>
      <c r="DJ14" s="641"/>
      <c r="DK14" s="641"/>
      <c r="DL14" s="641"/>
      <c r="DM14" s="641"/>
      <c r="DN14" s="641"/>
      <c r="DO14" s="641"/>
      <c r="DP14" s="642"/>
      <c r="DQ14" s="646">
        <v>115122</v>
      </c>
      <c r="DR14" s="641"/>
      <c r="DS14" s="641"/>
      <c r="DT14" s="641"/>
      <c r="DU14" s="641"/>
      <c r="DV14" s="641"/>
      <c r="DW14" s="641"/>
      <c r="DX14" s="641"/>
      <c r="DY14" s="641"/>
      <c r="DZ14" s="641"/>
      <c r="EA14" s="641"/>
      <c r="EB14" s="641"/>
      <c r="EC14" s="684"/>
    </row>
    <row r="15" spans="2:143" ht="11.25" customHeight="1" x14ac:dyDescent="0.25">
      <c r="B15" s="637" t="s">
        <v>261</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230</v>
      </c>
      <c r="AA15" s="677"/>
      <c r="AB15" s="677"/>
      <c r="AC15" s="677"/>
      <c r="AD15" s="678" t="s">
        <v>174</v>
      </c>
      <c r="AE15" s="678"/>
      <c r="AF15" s="678"/>
      <c r="AG15" s="678"/>
      <c r="AH15" s="678"/>
      <c r="AI15" s="678"/>
      <c r="AJ15" s="678"/>
      <c r="AK15" s="678"/>
      <c r="AL15" s="643" t="s">
        <v>230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5417</v>
      </c>
      <c r="BH15" s="641"/>
      <c r="BI15" s="641"/>
      <c r="BJ15" s="641"/>
      <c r="BK15" s="641"/>
      <c r="BL15" s="641"/>
      <c r="BM15" s="641"/>
      <c r="BN15" s="642"/>
      <c r="BO15" s="677">
        <v>3.3</v>
      </c>
      <c r="BP15" s="677"/>
      <c r="BQ15" s="677"/>
      <c r="BR15" s="677"/>
      <c r="BS15" s="646" t="s">
        <v>230</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145797</v>
      </c>
      <c r="CS15" s="641"/>
      <c r="CT15" s="641"/>
      <c r="CU15" s="641"/>
      <c r="CV15" s="641"/>
      <c r="CW15" s="641"/>
      <c r="CX15" s="641"/>
      <c r="CY15" s="642"/>
      <c r="CZ15" s="677">
        <v>4.5</v>
      </c>
      <c r="DA15" s="677"/>
      <c r="DB15" s="677"/>
      <c r="DC15" s="677"/>
      <c r="DD15" s="646">
        <v>4098</v>
      </c>
      <c r="DE15" s="641"/>
      <c r="DF15" s="641"/>
      <c r="DG15" s="641"/>
      <c r="DH15" s="641"/>
      <c r="DI15" s="641"/>
      <c r="DJ15" s="641"/>
      <c r="DK15" s="641"/>
      <c r="DL15" s="641"/>
      <c r="DM15" s="641"/>
      <c r="DN15" s="641"/>
      <c r="DO15" s="641"/>
      <c r="DP15" s="642"/>
      <c r="DQ15" s="646">
        <v>137424</v>
      </c>
      <c r="DR15" s="641"/>
      <c r="DS15" s="641"/>
      <c r="DT15" s="641"/>
      <c r="DU15" s="641"/>
      <c r="DV15" s="641"/>
      <c r="DW15" s="641"/>
      <c r="DX15" s="641"/>
      <c r="DY15" s="641"/>
      <c r="DZ15" s="641"/>
      <c r="EA15" s="641"/>
      <c r="EB15" s="641"/>
      <c r="EC15" s="684"/>
    </row>
    <row r="16" spans="2:143" ht="11.25" customHeight="1" x14ac:dyDescent="0.25">
      <c r="B16" s="637" t="s">
        <v>264</v>
      </c>
      <c r="C16" s="638"/>
      <c r="D16" s="638"/>
      <c r="E16" s="638"/>
      <c r="F16" s="638"/>
      <c r="G16" s="638"/>
      <c r="H16" s="638"/>
      <c r="I16" s="638"/>
      <c r="J16" s="638"/>
      <c r="K16" s="638"/>
      <c r="L16" s="638"/>
      <c r="M16" s="638"/>
      <c r="N16" s="638"/>
      <c r="O16" s="638"/>
      <c r="P16" s="638"/>
      <c r="Q16" s="639"/>
      <c r="R16" s="640">
        <v>1356</v>
      </c>
      <c r="S16" s="641"/>
      <c r="T16" s="641"/>
      <c r="U16" s="641"/>
      <c r="V16" s="641"/>
      <c r="W16" s="641"/>
      <c r="X16" s="641"/>
      <c r="Y16" s="642"/>
      <c r="Z16" s="677">
        <v>0</v>
      </c>
      <c r="AA16" s="677"/>
      <c r="AB16" s="677"/>
      <c r="AC16" s="677"/>
      <c r="AD16" s="678">
        <v>1356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v>3211</v>
      </c>
      <c r="BH16" s="641"/>
      <c r="BI16" s="641"/>
      <c r="BJ16" s="641"/>
      <c r="BK16" s="641"/>
      <c r="BL16" s="641"/>
      <c r="BM16" s="641"/>
      <c r="BN16" s="642"/>
      <c r="BO16" s="677">
        <v>1.9</v>
      </c>
      <c r="BP16" s="677"/>
      <c r="BQ16" s="677"/>
      <c r="BR16" s="677"/>
      <c r="BS16" s="646" t="s">
        <v>230</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59906</v>
      </c>
      <c r="CS16" s="641"/>
      <c r="CT16" s="641"/>
      <c r="CU16" s="641"/>
      <c r="CV16" s="641"/>
      <c r="CW16" s="641"/>
      <c r="CX16" s="641"/>
      <c r="CY16" s="642"/>
      <c r="CZ16" s="677">
        <v>1.8</v>
      </c>
      <c r="DA16" s="677"/>
      <c r="DB16" s="677"/>
      <c r="DC16" s="677"/>
      <c r="DD16" s="646" t="s">
        <v>128</v>
      </c>
      <c r="DE16" s="641"/>
      <c r="DF16" s="641"/>
      <c r="DG16" s="641"/>
      <c r="DH16" s="641"/>
      <c r="DI16" s="641"/>
      <c r="DJ16" s="641"/>
      <c r="DK16" s="641"/>
      <c r="DL16" s="641"/>
      <c r="DM16" s="641"/>
      <c r="DN16" s="641"/>
      <c r="DO16" s="641"/>
      <c r="DP16" s="642"/>
      <c r="DQ16" s="646">
        <v>52939</v>
      </c>
      <c r="DR16" s="641"/>
      <c r="DS16" s="641"/>
      <c r="DT16" s="641"/>
      <c r="DU16" s="641"/>
      <c r="DV16" s="641"/>
      <c r="DW16" s="641"/>
      <c r="DX16" s="641"/>
      <c r="DY16" s="641"/>
      <c r="DZ16" s="641"/>
      <c r="EA16" s="641"/>
      <c r="EB16" s="641"/>
      <c r="EC16" s="684"/>
    </row>
    <row r="17" spans="2:133" ht="11.25" customHeight="1" x14ac:dyDescent="0.25">
      <c r="B17" s="637" t="s">
        <v>267</v>
      </c>
      <c r="C17" s="638"/>
      <c r="D17" s="638"/>
      <c r="E17" s="638"/>
      <c r="F17" s="638"/>
      <c r="G17" s="638"/>
      <c r="H17" s="638"/>
      <c r="I17" s="638"/>
      <c r="J17" s="638"/>
      <c r="K17" s="638"/>
      <c r="L17" s="638"/>
      <c r="M17" s="638"/>
      <c r="N17" s="638"/>
      <c r="O17" s="638"/>
      <c r="P17" s="638"/>
      <c r="Q17" s="639"/>
      <c r="R17" s="640">
        <v>2498</v>
      </c>
      <c r="S17" s="641"/>
      <c r="T17" s="641"/>
      <c r="U17" s="641"/>
      <c r="V17" s="641"/>
      <c r="W17" s="641"/>
      <c r="X17" s="641"/>
      <c r="Y17" s="642"/>
      <c r="Z17" s="677">
        <v>0.1</v>
      </c>
      <c r="AA17" s="677"/>
      <c r="AB17" s="677"/>
      <c r="AC17" s="677"/>
      <c r="AD17" s="678">
        <v>2498</v>
      </c>
      <c r="AE17" s="678"/>
      <c r="AF17" s="678"/>
      <c r="AG17" s="678"/>
      <c r="AH17" s="678"/>
      <c r="AI17" s="678"/>
      <c r="AJ17" s="678"/>
      <c r="AK17" s="678"/>
      <c r="AL17" s="643">
        <v>0.2</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230</v>
      </c>
      <c r="BH17" s="641"/>
      <c r="BI17" s="641"/>
      <c r="BJ17" s="641"/>
      <c r="BK17" s="641"/>
      <c r="BL17" s="641"/>
      <c r="BM17" s="641"/>
      <c r="BN17" s="642"/>
      <c r="BO17" s="677" t="s">
        <v>230</v>
      </c>
      <c r="BP17" s="677"/>
      <c r="BQ17" s="677"/>
      <c r="BR17" s="677"/>
      <c r="BS17" s="646" t="s">
        <v>230</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263270</v>
      </c>
      <c r="CS17" s="641"/>
      <c r="CT17" s="641"/>
      <c r="CU17" s="641"/>
      <c r="CV17" s="641"/>
      <c r="CW17" s="641"/>
      <c r="CX17" s="641"/>
      <c r="CY17" s="642"/>
      <c r="CZ17" s="677">
        <v>8</v>
      </c>
      <c r="DA17" s="677"/>
      <c r="DB17" s="677"/>
      <c r="DC17" s="677"/>
      <c r="DD17" s="646" t="s">
        <v>128</v>
      </c>
      <c r="DE17" s="641"/>
      <c r="DF17" s="641"/>
      <c r="DG17" s="641"/>
      <c r="DH17" s="641"/>
      <c r="DI17" s="641"/>
      <c r="DJ17" s="641"/>
      <c r="DK17" s="641"/>
      <c r="DL17" s="641"/>
      <c r="DM17" s="641"/>
      <c r="DN17" s="641"/>
      <c r="DO17" s="641"/>
      <c r="DP17" s="642"/>
      <c r="DQ17" s="646">
        <v>263049</v>
      </c>
      <c r="DR17" s="641"/>
      <c r="DS17" s="641"/>
      <c r="DT17" s="641"/>
      <c r="DU17" s="641"/>
      <c r="DV17" s="641"/>
      <c r="DW17" s="641"/>
      <c r="DX17" s="641"/>
      <c r="DY17" s="641"/>
      <c r="DZ17" s="641"/>
      <c r="EA17" s="641"/>
      <c r="EB17" s="641"/>
      <c r="EC17" s="684"/>
    </row>
    <row r="18" spans="2:133" ht="11.25" customHeight="1" x14ac:dyDescent="0.25">
      <c r="B18" s="637" t="s">
        <v>270</v>
      </c>
      <c r="C18" s="638"/>
      <c r="D18" s="638"/>
      <c r="E18" s="638"/>
      <c r="F18" s="638"/>
      <c r="G18" s="638"/>
      <c r="H18" s="638"/>
      <c r="I18" s="638"/>
      <c r="J18" s="638"/>
      <c r="K18" s="638"/>
      <c r="L18" s="638"/>
      <c r="M18" s="638"/>
      <c r="N18" s="638"/>
      <c r="O18" s="638"/>
      <c r="P18" s="638"/>
      <c r="Q18" s="639"/>
      <c r="R18" s="640">
        <v>951</v>
      </c>
      <c r="S18" s="641"/>
      <c r="T18" s="641"/>
      <c r="U18" s="641"/>
      <c r="V18" s="641"/>
      <c r="W18" s="641"/>
      <c r="X18" s="641"/>
      <c r="Y18" s="642"/>
      <c r="Z18" s="677">
        <v>0</v>
      </c>
      <c r="AA18" s="677"/>
      <c r="AB18" s="677"/>
      <c r="AC18" s="677"/>
      <c r="AD18" s="678">
        <v>951</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128</v>
      </c>
      <c r="BP18" s="677"/>
      <c r="BQ18" s="677"/>
      <c r="BR18" s="677"/>
      <c r="BS18" s="646" t="s">
        <v>230</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v>6163</v>
      </c>
      <c r="CS18" s="641"/>
      <c r="CT18" s="641"/>
      <c r="CU18" s="641"/>
      <c r="CV18" s="641"/>
      <c r="CW18" s="641"/>
      <c r="CX18" s="641"/>
      <c r="CY18" s="642"/>
      <c r="CZ18" s="677">
        <v>0.2</v>
      </c>
      <c r="DA18" s="677"/>
      <c r="DB18" s="677"/>
      <c r="DC18" s="677"/>
      <c r="DD18" s="646">
        <v>6163</v>
      </c>
      <c r="DE18" s="641"/>
      <c r="DF18" s="641"/>
      <c r="DG18" s="641"/>
      <c r="DH18" s="641"/>
      <c r="DI18" s="641"/>
      <c r="DJ18" s="641"/>
      <c r="DK18" s="641"/>
      <c r="DL18" s="641"/>
      <c r="DM18" s="641"/>
      <c r="DN18" s="641"/>
      <c r="DO18" s="641"/>
      <c r="DP18" s="642"/>
      <c r="DQ18" s="646">
        <v>6163</v>
      </c>
      <c r="DR18" s="641"/>
      <c r="DS18" s="641"/>
      <c r="DT18" s="641"/>
      <c r="DU18" s="641"/>
      <c r="DV18" s="641"/>
      <c r="DW18" s="641"/>
      <c r="DX18" s="641"/>
      <c r="DY18" s="641"/>
      <c r="DZ18" s="641"/>
      <c r="EA18" s="641"/>
      <c r="EB18" s="641"/>
      <c r="EC18" s="684"/>
    </row>
    <row r="19" spans="2:133" ht="11.25" customHeight="1" x14ac:dyDescent="0.25">
      <c r="B19" s="637" t="s">
        <v>273</v>
      </c>
      <c r="C19" s="638"/>
      <c r="D19" s="638"/>
      <c r="E19" s="638"/>
      <c r="F19" s="638"/>
      <c r="G19" s="638"/>
      <c r="H19" s="638"/>
      <c r="I19" s="638"/>
      <c r="J19" s="638"/>
      <c r="K19" s="638"/>
      <c r="L19" s="638"/>
      <c r="M19" s="638"/>
      <c r="N19" s="638"/>
      <c r="O19" s="638"/>
      <c r="P19" s="638"/>
      <c r="Q19" s="639"/>
      <c r="R19" s="640" t="s">
        <v>174</v>
      </c>
      <c r="S19" s="641"/>
      <c r="T19" s="641"/>
      <c r="U19" s="641"/>
      <c r="V19" s="641"/>
      <c r="W19" s="641"/>
      <c r="X19" s="641"/>
      <c r="Y19" s="642"/>
      <c r="Z19" s="677" t="s">
        <v>174</v>
      </c>
      <c r="AA19" s="677"/>
      <c r="AB19" s="677"/>
      <c r="AC19" s="677"/>
      <c r="AD19" s="678" t="s">
        <v>174</v>
      </c>
      <c r="AE19" s="678"/>
      <c r="AF19" s="678"/>
      <c r="AG19" s="678"/>
      <c r="AH19" s="678"/>
      <c r="AI19" s="678"/>
      <c r="AJ19" s="678"/>
      <c r="AK19" s="678"/>
      <c r="AL19" s="643" t="s">
        <v>128</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174</v>
      </c>
      <c r="BH19" s="641"/>
      <c r="BI19" s="641"/>
      <c r="BJ19" s="641"/>
      <c r="BK19" s="641"/>
      <c r="BL19" s="641"/>
      <c r="BM19" s="641"/>
      <c r="BN19" s="642"/>
      <c r="BO19" s="677" t="s">
        <v>128</v>
      </c>
      <c r="BP19" s="677"/>
      <c r="BQ19" s="677"/>
      <c r="BR19" s="677"/>
      <c r="BS19" s="646" t="s">
        <v>128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230</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25">
      <c r="B20" s="637" t="s">
        <v>276</v>
      </c>
      <c r="C20" s="638"/>
      <c r="D20" s="638"/>
      <c r="E20" s="638"/>
      <c r="F20" s="638"/>
      <c r="G20" s="638"/>
      <c r="H20" s="638"/>
      <c r="I20" s="638"/>
      <c r="J20" s="638"/>
      <c r="K20" s="638"/>
      <c r="L20" s="638"/>
      <c r="M20" s="638"/>
      <c r="N20" s="638"/>
      <c r="O20" s="638"/>
      <c r="P20" s="638"/>
      <c r="Q20" s="639"/>
      <c r="R20" s="640" t="s">
        <v>128</v>
      </c>
      <c r="S20" s="641"/>
      <c r="T20" s="641"/>
      <c r="U20" s="641"/>
      <c r="V20" s="641"/>
      <c r="W20" s="641"/>
      <c r="X20" s="641"/>
      <c r="Y20" s="642"/>
      <c r="Z20" s="677" t="s">
        <v>174</v>
      </c>
      <c r="AA20" s="677"/>
      <c r="AB20" s="677"/>
      <c r="AC20" s="677"/>
      <c r="AD20" s="678" t="s">
        <v>230</v>
      </c>
      <c r="AE20" s="678"/>
      <c r="AF20" s="678"/>
      <c r="AG20" s="678"/>
      <c r="AH20" s="678"/>
      <c r="AI20" s="678"/>
      <c r="AJ20" s="678"/>
      <c r="AK20" s="678"/>
      <c r="AL20" s="643" t="s">
        <v>128</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174</v>
      </c>
      <c r="BH20" s="641"/>
      <c r="BI20" s="641"/>
      <c r="BJ20" s="641"/>
      <c r="BK20" s="641"/>
      <c r="BL20" s="641"/>
      <c r="BM20" s="641"/>
      <c r="BN20" s="642"/>
      <c r="BO20" s="677" t="s">
        <v>174</v>
      </c>
      <c r="BP20" s="677"/>
      <c r="BQ20" s="677"/>
      <c r="BR20" s="677"/>
      <c r="BS20" s="646" t="s">
        <v>174</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3276068</v>
      </c>
      <c r="CS20" s="641"/>
      <c r="CT20" s="641"/>
      <c r="CU20" s="641"/>
      <c r="CV20" s="641"/>
      <c r="CW20" s="641"/>
      <c r="CX20" s="641"/>
      <c r="CY20" s="642"/>
      <c r="CZ20" s="677">
        <v>100</v>
      </c>
      <c r="DA20" s="677"/>
      <c r="DB20" s="677"/>
      <c r="DC20" s="677"/>
      <c r="DD20" s="646">
        <v>1106973</v>
      </c>
      <c r="DE20" s="641"/>
      <c r="DF20" s="641"/>
      <c r="DG20" s="641"/>
      <c r="DH20" s="641"/>
      <c r="DI20" s="641"/>
      <c r="DJ20" s="641"/>
      <c r="DK20" s="641"/>
      <c r="DL20" s="641"/>
      <c r="DM20" s="641"/>
      <c r="DN20" s="641"/>
      <c r="DO20" s="641"/>
      <c r="DP20" s="642"/>
      <c r="DQ20" s="646">
        <v>1998589</v>
      </c>
      <c r="DR20" s="641"/>
      <c r="DS20" s="641"/>
      <c r="DT20" s="641"/>
      <c r="DU20" s="641"/>
      <c r="DV20" s="641"/>
      <c r="DW20" s="641"/>
      <c r="DX20" s="641"/>
      <c r="DY20" s="641"/>
      <c r="DZ20" s="641"/>
      <c r="EA20" s="641"/>
      <c r="EB20" s="641"/>
      <c r="EC20" s="684"/>
    </row>
    <row r="21" spans="2:133" ht="11.25" customHeight="1" x14ac:dyDescent="0.25">
      <c r="B21" s="637" t="s">
        <v>279</v>
      </c>
      <c r="C21" s="638"/>
      <c r="D21" s="638"/>
      <c r="E21" s="638"/>
      <c r="F21" s="638"/>
      <c r="G21" s="638"/>
      <c r="H21" s="638"/>
      <c r="I21" s="638"/>
      <c r="J21" s="638"/>
      <c r="K21" s="638"/>
      <c r="L21" s="638"/>
      <c r="M21" s="638"/>
      <c r="N21" s="638"/>
      <c r="O21" s="638"/>
      <c r="P21" s="638"/>
      <c r="Q21" s="639"/>
      <c r="R21" s="640">
        <v>1547</v>
      </c>
      <c r="S21" s="641"/>
      <c r="T21" s="641"/>
      <c r="U21" s="641"/>
      <c r="V21" s="641"/>
      <c r="W21" s="641"/>
      <c r="X21" s="641"/>
      <c r="Y21" s="642"/>
      <c r="Z21" s="677">
        <v>0</v>
      </c>
      <c r="AA21" s="677"/>
      <c r="AB21" s="677"/>
      <c r="AC21" s="677"/>
      <c r="AD21" s="678">
        <v>1547</v>
      </c>
      <c r="AE21" s="678"/>
      <c r="AF21" s="678"/>
      <c r="AG21" s="678"/>
      <c r="AH21" s="678"/>
      <c r="AI21" s="678"/>
      <c r="AJ21" s="678"/>
      <c r="AK21" s="678"/>
      <c r="AL21" s="643">
        <v>0.1</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174</v>
      </c>
      <c r="BH21" s="641"/>
      <c r="BI21" s="641"/>
      <c r="BJ21" s="641"/>
      <c r="BK21" s="641"/>
      <c r="BL21" s="641"/>
      <c r="BM21" s="641"/>
      <c r="BN21" s="642"/>
      <c r="BO21" s="677" t="s">
        <v>230</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5">
      <c r="B22" s="637" t="s">
        <v>281</v>
      </c>
      <c r="C22" s="638"/>
      <c r="D22" s="638"/>
      <c r="E22" s="638"/>
      <c r="F22" s="638"/>
      <c r="G22" s="638"/>
      <c r="H22" s="638"/>
      <c r="I22" s="638"/>
      <c r="J22" s="638"/>
      <c r="K22" s="638"/>
      <c r="L22" s="638"/>
      <c r="M22" s="638"/>
      <c r="N22" s="638"/>
      <c r="O22" s="638"/>
      <c r="P22" s="638"/>
      <c r="Q22" s="639"/>
      <c r="R22" s="640">
        <v>1538599</v>
      </c>
      <c r="S22" s="641"/>
      <c r="T22" s="641"/>
      <c r="U22" s="641"/>
      <c r="V22" s="641"/>
      <c r="W22" s="641"/>
      <c r="X22" s="641"/>
      <c r="Y22" s="642"/>
      <c r="Z22" s="677">
        <v>41.3</v>
      </c>
      <c r="AA22" s="677"/>
      <c r="AB22" s="677"/>
      <c r="AC22" s="677"/>
      <c r="AD22" s="678">
        <v>1311780</v>
      </c>
      <c r="AE22" s="678"/>
      <c r="AF22" s="678"/>
      <c r="AG22" s="678"/>
      <c r="AH22" s="678"/>
      <c r="AI22" s="678"/>
      <c r="AJ22" s="678"/>
      <c r="AK22" s="678"/>
      <c r="AL22" s="643">
        <v>84</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230</v>
      </c>
      <c r="BH22" s="641"/>
      <c r="BI22" s="641"/>
      <c r="BJ22" s="641"/>
      <c r="BK22" s="641"/>
      <c r="BL22" s="641"/>
      <c r="BM22" s="641"/>
      <c r="BN22" s="642"/>
      <c r="BO22" s="677" t="s">
        <v>230</v>
      </c>
      <c r="BP22" s="677"/>
      <c r="BQ22" s="677"/>
      <c r="BR22" s="677"/>
      <c r="BS22" s="646" t="s">
        <v>230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5">
      <c r="B23" s="637" t="s">
        <v>284</v>
      </c>
      <c r="C23" s="638"/>
      <c r="D23" s="638"/>
      <c r="E23" s="638"/>
      <c r="F23" s="638"/>
      <c r="G23" s="638"/>
      <c r="H23" s="638"/>
      <c r="I23" s="638"/>
      <c r="J23" s="638"/>
      <c r="K23" s="638"/>
      <c r="L23" s="638"/>
      <c r="M23" s="638"/>
      <c r="N23" s="638"/>
      <c r="O23" s="638"/>
      <c r="P23" s="638"/>
      <c r="Q23" s="639"/>
      <c r="R23" s="640">
        <v>1311780</v>
      </c>
      <c r="S23" s="641"/>
      <c r="T23" s="641"/>
      <c r="U23" s="641"/>
      <c r="V23" s="641"/>
      <c r="W23" s="641"/>
      <c r="X23" s="641"/>
      <c r="Y23" s="642"/>
      <c r="Z23" s="677">
        <v>35.200000000000003</v>
      </c>
      <c r="AA23" s="677"/>
      <c r="AB23" s="677"/>
      <c r="AC23" s="677"/>
      <c r="AD23" s="678">
        <v>1311780</v>
      </c>
      <c r="AE23" s="678"/>
      <c r="AF23" s="678"/>
      <c r="AG23" s="678"/>
      <c r="AH23" s="678"/>
      <c r="AI23" s="678"/>
      <c r="AJ23" s="678"/>
      <c r="AK23" s="678"/>
      <c r="AL23" s="643">
        <v>84</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230</v>
      </c>
      <c r="BH23" s="641"/>
      <c r="BI23" s="641"/>
      <c r="BJ23" s="641"/>
      <c r="BK23" s="641"/>
      <c r="BL23" s="641"/>
      <c r="BM23" s="641"/>
      <c r="BN23" s="642"/>
      <c r="BO23" s="677" t="s">
        <v>174</v>
      </c>
      <c r="BP23" s="677"/>
      <c r="BQ23" s="677"/>
      <c r="BR23" s="677"/>
      <c r="BS23" s="646" t="s">
        <v>174</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5">
      <c r="B24" s="637" t="s">
        <v>291</v>
      </c>
      <c r="C24" s="638"/>
      <c r="D24" s="638"/>
      <c r="E24" s="638"/>
      <c r="F24" s="638"/>
      <c r="G24" s="638"/>
      <c r="H24" s="638"/>
      <c r="I24" s="638"/>
      <c r="J24" s="638"/>
      <c r="K24" s="638"/>
      <c r="L24" s="638"/>
      <c r="M24" s="638"/>
      <c r="N24" s="638"/>
      <c r="O24" s="638"/>
      <c r="P24" s="638"/>
      <c r="Q24" s="639"/>
      <c r="R24" s="640">
        <v>226819</v>
      </c>
      <c r="S24" s="641"/>
      <c r="T24" s="641"/>
      <c r="U24" s="641"/>
      <c r="V24" s="641"/>
      <c r="W24" s="641"/>
      <c r="X24" s="641"/>
      <c r="Y24" s="642"/>
      <c r="Z24" s="677">
        <v>6.1</v>
      </c>
      <c r="AA24" s="677"/>
      <c r="AB24" s="677"/>
      <c r="AC24" s="677"/>
      <c r="AD24" s="678" t="s">
        <v>230</v>
      </c>
      <c r="AE24" s="678"/>
      <c r="AF24" s="678"/>
      <c r="AG24" s="678"/>
      <c r="AH24" s="678"/>
      <c r="AI24" s="678"/>
      <c r="AJ24" s="678"/>
      <c r="AK24" s="678"/>
      <c r="AL24" s="643" t="s">
        <v>230</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174</v>
      </c>
      <c r="BH24" s="641"/>
      <c r="BI24" s="641"/>
      <c r="BJ24" s="641"/>
      <c r="BK24" s="641"/>
      <c r="BL24" s="641"/>
      <c r="BM24" s="641"/>
      <c r="BN24" s="642"/>
      <c r="BO24" s="677" t="s">
        <v>174</v>
      </c>
      <c r="BP24" s="677"/>
      <c r="BQ24" s="677"/>
      <c r="BR24" s="677"/>
      <c r="BS24" s="646" t="s">
        <v>230</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882855</v>
      </c>
      <c r="CS24" s="696"/>
      <c r="CT24" s="696"/>
      <c r="CU24" s="696"/>
      <c r="CV24" s="696"/>
      <c r="CW24" s="696"/>
      <c r="CX24" s="696"/>
      <c r="CY24" s="739"/>
      <c r="CZ24" s="740">
        <v>26.9</v>
      </c>
      <c r="DA24" s="711"/>
      <c r="DB24" s="711"/>
      <c r="DC24" s="743"/>
      <c r="DD24" s="738">
        <v>748299</v>
      </c>
      <c r="DE24" s="696"/>
      <c r="DF24" s="696"/>
      <c r="DG24" s="696"/>
      <c r="DH24" s="696"/>
      <c r="DI24" s="696"/>
      <c r="DJ24" s="696"/>
      <c r="DK24" s="739"/>
      <c r="DL24" s="738">
        <v>721824</v>
      </c>
      <c r="DM24" s="696"/>
      <c r="DN24" s="696"/>
      <c r="DO24" s="696"/>
      <c r="DP24" s="696"/>
      <c r="DQ24" s="696"/>
      <c r="DR24" s="696"/>
      <c r="DS24" s="696"/>
      <c r="DT24" s="696"/>
      <c r="DU24" s="696"/>
      <c r="DV24" s="739"/>
      <c r="DW24" s="740">
        <v>45</v>
      </c>
      <c r="DX24" s="711"/>
      <c r="DY24" s="711"/>
      <c r="DZ24" s="711"/>
      <c r="EA24" s="711"/>
      <c r="EB24" s="711"/>
      <c r="EC24" s="741"/>
    </row>
    <row r="25" spans="2:133" ht="11.25" customHeight="1" x14ac:dyDescent="0.25">
      <c r="B25" s="637" t="s">
        <v>294</v>
      </c>
      <c r="C25" s="638"/>
      <c r="D25" s="638"/>
      <c r="E25" s="638"/>
      <c r="F25" s="638"/>
      <c r="G25" s="638"/>
      <c r="H25" s="638"/>
      <c r="I25" s="638"/>
      <c r="J25" s="638"/>
      <c r="K25" s="638"/>
      <c r="L25" s="638"/>
      <c r="M25" s="638"/>
      <c r="N25" s="638"/>
      <c r="O25" s="638"/>
      <c r="P25" s="638"/>
      <c r="Q25" s="639"/>
      <c r="R25" s="640" t="s">
        <v>230</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230</v>
      </c>
      <c r="BH25" s="641"/>
      <c r="BI25" s="641"/>
      <c r="BJ25" s="641"/>
      <c r="BK25" s="641"/>
      <c r="BL25" s="641"/>
      <c r="BM25" s="641"/>
      <c r="BN25" s="642"/>
      <c r="BO25" s="677" t="s">
        <v>128</v>
      </c>
      <c r="BP25" s="677"/>
      <c r="BQ25" s="677"/>
      <c r="BR25" s="677"/>
      <c r="BS25" s="646" t="s">
        <v>230</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511619</v>
      </c>
      <c r="CS25" s="659"/>
      <c r="CT25" s="659"/>
      <c r="CU25" s="659"/>
      <c r="CV25" s="659"/>
      <c r="CW25" s="659"/>
      <c r="CX25" s="659"/>
      <c r="CY25" s="660"/>
      <c r="CZ25" s="643">
        <v>15.6</v>
      </c>
      <c r="DA25" s="661"/>
      <c r="DB25" s="661"/>
      <c r="DC25" s="662"/>
      <c r="DD25" s="646">
        <v>447591</v>
      </c>
      <c r="DE25" s="659"/>
      <c r="DF25" s="659"/>
      <c r="DG25" s="659"/>
      <c r="DH25" s="659"/>
      <c r="DI25" s="659"/>
      <c r="DJ25" s="659"/>
      <c r="DK25" s="660"/>
      <c r="DL25" s="646">
        <v>447554</v>
      </c>
      <c r="DM25" s="659"/>
      <c r="DN25" s="659"/>
      <c r="DO25" s="659"/>
      <c r="DP25" s="659"/>
      <c r="DQ25" s="659"/>
      <c r="DR25" s="659"/>
      <c r="DS25" s="659"/>
      <c r="DT25" s="659"/>
      <c r="DU25" s="659"/>
      <c r="DV25" s="660"/>
      <c r="DW25" s="643">
        <v>27.9</v>
      </c>
      <c r="DX25" s="661"/>
      <c r="DY25" s="661"/>
      <c r="DZ25" s="661"/>
      <c r="EA25" s="661"/>
      <c r="EB25" s="661"/>
      <c r="EC25" s="676"/>
    </row>
    <row r="26" spans="2:133" ht="11.25" customHeight="1" x14ac:dyDescent="0.25">
      <c r="B26" s="637" t="s">
        <v>297</v>
      </c>
      <c r="C26" s="638"/>
      <c r="D26" s="638"/>
      <c r="E26" s="638"/>
      <c r="F26" s="638"/>
      <c r="G26" s="638"/>
      <c r="H26" s="638"/>
      <c r="I26" s="638"/>
      <c r="J26" s="638"/>
      <c r="K26" s="638"/>
      <c r="L26" s="638"/>
      <c r="M26" s="638"/>
      <c r="N26" s="638"/>
      <c r="O26" s="638"/>
      <c r="P26" s="638"/>
      <c r="Q26" s="639"/>
      <c r="R26" s="640">
        <v>1786865</v>
      </c>
      <c r="S26" s="641"/>
      <c r="T26" s="641"/>
      <c r="U26" s="641"/>
      <c r="V26" s="641"/>
      <c r="W26" s="641"/>
      <c r="X26" s="641"/>
      <c r="Y26" s="642"/>
      <c r="Z26" s="677">
        <v>47.9</v>
      </c>
      <c r="AA26" s="677"/>
      <c r="AB26" s="677"/>
      <c r="AC26" s="677"/>
      <c r="AD26" s="678">
        <v>1560046</v>
      </c>
      <c r="AE26" s="678"/>
      <c r="AF26" s="678"/>
      <c r="AG26" s="678"/>
      <c r="AH26" s="678"/>
      <c r="AI26" s="678"/>
      <c r="AJ26" s="678"/>
      <c r="AK26" s="678"/>
      <c r="AL26" s="643">
        <v>99.9</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230</v>
      </c>
      <c r="BH26" s="641"/>
      <c r="BI26" s="641"/>
      <c r="BJ26" s="641"/>
      <c r="BK26" s="641"/>
      <c r="BL26" s="641"/>
      <c r="BM26" s="641"/>
      <c r="BN26" s="642"/>
      <c r="BO26" s="677" t="s">
        <v>230</v>
      </c>
      <c r="BP26" s="677"/>
      <c r="BQ26" s="677"/>
      <c r="BR26" s="677"/>
      <c r="BS26" s="646" t="s">
        <v>174</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332878</v>
      </c>
      <c r="CS26" s="641"/>
      <c r="CT26" s="641"/>
      <c r="CU26" s="641"/>
      <c r="CV26" s="641"/>
      <c r="CW26" s="641"/>
      <c r="CX26" s="641"/>
      <c r="CY26" s="642"/>
      <c r="CZ26" s="643">
        <v>10.199999999999999</v>
      </c>
      <c r="DA26" s="661"/>
      <c r="DB26" s="661"/>
      <c r="DC26" s="662"/>
      <c r="DD26" s="646">
        <v>280824</v>
      </c>
      <c r="DE26" s="641"/>
      <c r="DF26" s="641"/>
      <c r="DG26" s="641"/>
      <c r="DH26" s="641"/>
      <c r="DI26" s="641"/>
      <c r="DJ26" s="641"/>
      <c r="DK26" s="642"/>
      <c r="DL26" s="646" t="s">
        <v>174</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25">
      <c r="B27" s="637" t="s">
        <v>300</v>
      </c>
      <c r="C27" s="638"/>
      <c r="D27" s="638"/>
      <c r="E27" s="638"/>
      <c r="F27" s="638"/>
      <c r="G27" s="638"/>
      <c r="H27" s="638"/>
      <c r="I27" s="638"/>
      <c r="J27" s="638"/>
      <c r="K27" s="638"/>
      <c r="L27" s="638"/>
      <c r="M27" s="638"/>
      <c r="N27" s="638"/>
      <c r="O27" s="638"/>
      <c r="P27" s="638"/>
      <c r="Q27" s="639"/>
      <c r="R27" s="640" t="s">
        <v>174</v>
      </c>
      <c r="S27" s="641"/>
      <c r="T27" s="641"/>
      <c r="U27" s="641"/>
      <c r="V27" s="641"/>
      <c r="W27" s="641"/>
      <c r="X27" s="641"/>
      <c r="Y27" s="642"/>
      <c r="Z27" s="677" t="s">
        <v>174</v>
      </c>
      <c r="AA27" s="677"/>
      <c r="AB27" s="677"/>
      <c r="AC27" s="677"/>
      <c r="AD27" s="678" t="s">
        <v>128</v>
      </c>
      <c r="AE27" s="678"/>
      <c r="AF27" s="678"/>
      <c r="AG27" s="678"/>
      <c r="AH27" s="678"/>
      <c r="AI27" s="678"/>
      <c r="AJ27" s="678"/>
      <c r="AK27" s="678"/>
      <c r="AL27" s="643" t="s">
        <v>174</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165934</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107966</v>
      </c>
      <c r="CS27" s="659"/>
      <c r="CT27" s="659"/>
      <c r="CU27" s="659"/>
      <c r="CV27" s="659"/>
      <c r="CW27" s="659"/>
      <c r="CX27" s="659"/>
      <c r="CY27" s="660"/>
      <c r="CZ27" s="643">
        <v>3.3</v>
      </c>
      <c r="DA27" s="661"/>
      <c r="DB27" s="661"/>
      <c r="DC27" s="662"/>
      <c r="DD27" s="646">
        <v>37659</v>
      </c>
      <c r="DE27" s="659"/>
      <c r="DF27" s="659"/>
      <c r="DG27" s="659"/>
      <c r="DH27" s="659"/>
      <c r="DI27" s="659"/>
      <c r="DJ27" s="659"/>
      <c r="DK27" s="660"/>
      <c r="DL27" s="646">
        <v>37659</v>
      </c>
      <c r="DM27" s="659"/>
      <c r="DN27" s="659"/>
      <c r="DO27" s="659"/>
      <c r="DP27" s="659"/>
      <c r="DQ27" s="659"/>
      <c r="DR27" s="659"/>
      <c r="DS27" s="659"/>
      <c r="DT27" s="659"/>
      <c r="DU27" s="659"/>
      <c r="DV27" s="660"/>
      <c r="DW27" s="643">
        <v>2.2999999999999998</v>
      </c>
      <c r="DX27" s="661"/>
      <c r="DY27" s="661"/>
      <c r="DZ27" s="661"/>
      <c r="EA27" s="661"/>
      <c r="EB27" s="661"/>
      <c r="EC27" s="676"/>
    </row>
    <row r="28" spans="2:133" ht="11.25" customHeight="1" x14ac:dyDescent="0.25">
      <c r="B28" s="637" t="s">
        <v>303</v>
      </c>
      <c r="C28" s="638"/>
      <c r="D28" s="638"/>
      <c r="E28" s="638"/>
      <c r="F28" s="638"/>
      <c r="G28" s="638"/>
      <c r="H28" s="638"/>
      <c r="I28" s="638"/>
      <c r="J28" s="638"/>
      <c r="K28" s="638"/>
      <c r="L28" s="638"/>
      <c r="M28" s="638"/>
      <c r="N28" s="638"/>
      <c r="O28" s="638"/>
      <c r="P28" s="638"/>
      <c r="Q28" s="639"/>
      <c r="R28" s="640">
        <v>4091</v>
      </c>
      <c r="S28" s="641"/>
      <c r="T28" s="641"/>
      <c r="U28" s="641"/>
      <c r="V28" s="641"/>
      <c r="W28" s="641"/>
      <c r="X28" s="641"/>
      <c r="Y28" s="642"/>
      <c r="Z28" s="677">
        <v>0.1</v>
      </c>
      <c r="AA28" s="677"/>
      <c r="AB28" s="677"/>
      <c r="AC28" s="677"/>
      <c r="AD28" s="678" t="s">
        <v>128</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263270</v>
      </c>
      <c r="CS28" s="641"/>
      <c r="CT28" s="641"/>
      <c r="CU28" s="641"/>
      <c r="CV28" s="641"/>
      <c r="CW28" s="641"/>
      <c r="CX28" s="641"/>
      <c r="CY28" s="642"/>
      <c r="CZ28" s="643">
        <v>8</v>
      </c>
      <c r="DA28" s="661"/>
      <c r="DB28" s="661"/>
      <c r="DC28" s="662"/>
      <c r="DD28" s="646">
        <v>263049</v>
      </c>
      <c r="DE28" s="641"/>
      <c r="DF28" s="641"/>
      <c r="DG28" s="641"/>
      <c r="DH28" s="641"/>
      <c r="DI28" s="641"/>
      <c r="DJ28" s="641"/>
      <c r="DK28" s="642"/>
      <c r="DL28" s="646">
        <v>236611</v>
      </c>
      <c r="DM28" s="641"/>
      <c r="DN28" s="641"/>
      <c r="DO28" s="641"/>
      <c r="DP28" s="641"/>
      <c r="DQ28" s="641"/>
      <c r="DR28" s="641"/>
      <c r="DS28" s="641"/>
      <c r="DT28" s="641"/>
      <c r="DU28" s="641"/>
      <c r="DV28" s="642"/>
      <c r="DW28" s="643">
        <v>14.7</v>
      </c>
      <c r="DX28" s="661"/>
      <c r="DY28" s="661"/>
      <c r="DZ28" s="661"/>
      <c r="EA28" s="661"/>
      <c r="EB28" s="661"/>
      <c r="EC28" s="676"/>
    </row>
    <row r="29" spans="2:133" ht="11.25" customHeight="1" x14ac:dyDescent="0.25">
      <c r="B29" s="637" t="s">
        <v>305</v>
      </c>
      <c r="C29" s="638"/>
      <c r="D29" s="638"/>
      <c r="E29" s="638"/>
      <c r="F29" s="638"/>
      <c r="G29" s="638"/>
      <c r="H29" s="638"/>
      <c r="I29" s="638"/>
      <c r="J29" s="638"/>
      <c r="K29" s="638"/>
      <c r="L29" s="638"/>
      <c r="M29" s="638"/>
      <c r="N29" s="638"/>
      <c r="O29" s="638"/>
      <c r="P29" s="638"/>
      <c r="Q29" s="639"/>
      <c r="R29" s="640">
        <v>70257</v>
      </c>
      <c r="S29" s="641"/>
      <c r="T29" s="641"/>
      <c r="U29" s="641"/>
      <c r="V29" s="641"/>
      <c r="W29" s="641"/>
      <c r="X29" s="641"/>
      <c r="Y29" s="642"/>
      <c r="Z29" s="677">
        <v>1.9</v>
      </c>
      <c r="AA29" s="677"/>
      <c r="AB29" s="677"/>
      <c r="AC29" s="677"/>
      <c r="AD29" s="678">
        <v>538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263270</v>
      </c>
      <c r="CS29" s="659"/>
      <c r="CT29" s="659"/>
      <c r="CU29" s="659"/>
      <c r="CV29" s="659"/>
      <c r="CW29" s="659"/>
      <c r="CX29" s="659"/>
      <c r="CY29" s="660"/>
      <c r="CZ29" s="643">
        <v>8</v>
      </c>
      <c r="DA29" s="661"/>
      <c r="DB29" s="661"/>
      <c r="DC29" s="662"/>
      <c r="DD29" s="646">
        <v>263049</v>
      </c>
      <c r="DE29" s="659"/>
      <c r="DF29" s="659"/>
      <c r="DG29" s="659"/>
      <c r="DH29" s="659"/>
      <c r="DI29" s="659"/>
      <c r="DJ29" s="659"/>
      <c r="DK29" s="660"/>
      <c r="DL29" s="646">
        <v>236611</v>
      </c>
      <c r="DM29" s="659"/>
      <c r="DN29" s="659"/>
      <c r="DO29" s="659"/>
      <c r="DP29" s="659"/>
      <c r="DQ29" s="659"/>
      <c r="DR29" s="659"/>
      <c r="DS29" s="659"/>
      <c r="DT29" s="659"/>
      <c r="DU29" s="659"/>
      <c r="DV29" s="660"/>
      <c r="DW29" s="643">
        <v>14.7</v>
      </c>
      <c r="DX29" s="661"/>
      <c r="DY29" s="661"/>
      <c r="DZ29" s="661"/>
      <c r="EA29" s="661"/>
      <c r="EB29" s="661"/>
      <c r="EC29" s="676"/>
    </row>
    <row r="30" spans="2:133" ht="11.25" customHeight="1" x14ac:dyDescent="0.25">
      <c r="B30" s="637" t="s">
        <v>308</v>
      </c>
      <c r="C30" s="638"/>
      <c r="D30" s="638"/>
      <c r="E30" s="638"/>
      <c r="F30" s="638"/>
      <c r="G30" s="638"/>
      <c r="H30" s="638"/>
      <c r="I30" s="638"/>
      <c r="J30" s="638"/>
      <c r="K30" s="638"/>
      <c r="L30" s="638"/>
      <c r="M30" s="638"/>
      <c r="N30" s="638"/>
      <c r="O30" s="638"/>
      <c r="P30" s="638"/>
      <c r="Q30" s="639"/>
      <c r="R30" s="640">
        <v>4350</v>
      </c>
      <c r="S30" s="641"/>
      <c r="T30" s="641"/>
      <c r="U30" s="641"/>
      <c r="V30" s="641"/>
      <c r="W30" s="641"/>
      <c r="X30" s="641"/>
      <c r="Y30" s="642"/>
      <c r="Z30" s="677">
        <v>0.1</v>
      </c>
      <c r="AA30" s="677"/>
      <c r="AB30" s="677"/>
      <c r="AC30" s="677"/>
      <c r="AD30" s="678" t="s">
        <v>230</v>
      </c>
      <c r="AE30" s="678"/>
      <c r="AF30" s="678"/>
      <c r="AG30" s="678"/>
      <c r="AH30" s="678"/>
      <c r="AI30" s="678"/>
      <c r="AJ30" s="678"/>
      <c r="AK30" s="678"/>
      <c r="AL30" s="643" t="s">
        <v>174</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253313</v>
      </c>
      <c r="CS30" s="641"/>
      <c r="CT30" s="641"/>
      <c r="CU30" s="641"/>
      <c r="CV30" s="641"/>
      <c r="CW30" s="641"/>
      <c r="CX30" s="641"/>
      <c r="CY30" s="642"/>
      <c r="CZ30" s="643">
        <v>7.7</v>
      </c>
      <c r="DA30" s="661"/>
      <c r="DB30" s="661"/>
      <c r="DC30" s="662"/>
      <c r="DD30" s="646">
        <v>253092</v>
      </c>
      <c r="DE30" s="641"/>
      <c r="DF30" s="641"/>
      <c r="DG30" s="641"/>
      <c r="DH30" s="641"/>
      <c r="DI30" s="641"/>
      <c r="DJ30" s="641"/>
      <c r="DK30" s="642"/>
      <c r="DL30" s="646">
        <v>226654</v>
      </c>
      <c r="DM30" s="641"/>
      <c r="DN30" s="641"/>
      <c r="DO30" s="641"/>
      <c r="DP30" s="641"/>
      <c r="DQ30" s="641"/>
      <c r="DR30" s="641"/>
      <c r="DS30" s="641"/>
      <c r="DT30" s="641"/>
      <c r="DU30" s="641"/>
      <c r="DV30" s="642"/>
      <c r="DW30" s="643">
        <v>14.1</v>
      </c>
      <c r="DX30" s="661"/>
      <c r="DY30" s="661"/>
      <c r="DZ30" s="661"/>
      <c r="EA30" s="661"/>
      <c r="EB30" s="661"/>
      <c r="EC30" s="676"/>
    </row>
    <row r="31" spans="2:133" ht="11.25" customHeight="1" x14ac:dyDescent="0.25">
      <c r="B31" s="637" t="s">
        <v>312</v>
      </c>
      <c r="C31" s="638"/>
      <c r="D31" s="638"/>
      <c r="E31" s="638"/>
      <c r="F31" s="638"/>
      <c r="G31" s="638"/>
      <c r="H31" s="638"/>
      <c r="I31" s="638"/>
      <c r="J31" s="638"/>
      <c r="K31" s="638"/>
      <c r="L31" s="638"/>
      <c r="M31" s="638"/>
      <c r="N31" s="638"/>
      <c r="O31" s="638"/>
      <c r="P31" s="638"/>
      <c r="Q31" s="639"/>
      <c r="R31" s="640">
        <v>352764</v>
      </c>
      <c r="S31" s="641"/>
      <c r="T31" s="641"/>
      <c r="U31" s="641"/>
      <c r="V31" s="641"/>
      <c r="W31" s="641"/>
      <c r="X31" s="641"/>
      <c r="Y31" s="642"/>
      <c r="Z31" s="677">
        <v>9.5</v>
      </c>
      <c r="AA31" s="677"/>
      <c r="AB31" s="677"/>
      <c r="AC31" s="677"/>
      <c r="AD31" s="678" t="s">
        <v>128</v>
      </c>
      <c r="AE31" s="678"/>
      <c r="AF31" s="678"/>
      <c r="AG31" s="678"/>
      <c r="AH31" s="678"/>
      <c r="AI31" s="678"/>
      <c r="AJ31" s="678"/>
      <c r="AK31" s="678"/>
      <c r="AL31" s="643" t="s">
        <v>128</v>
      </c>
      <c r="AM31" s="644"/>
      <c r="AN31" s="644"/>
      <c r="AO31" s="679"/>
      <c r="AP31" s="716" t="s">
        <v>313</v>
      </c>
      <c r="AQ31" s="717"/>
      <c r="AR31" s="717"/>
      <c r="AS31" s="717"/>
      <c r="AT31" s="722" t="s">
        <v>314</v>
      </c>
      <c r="AU31" s="231"/>
      <c r="AV31" s="231"/>
      <c r="AW31" s="231"/>
      <c r="AX31" s="706" t="s">
        <v>188</v>
      </c>
      <c r="AY31" s="707"/>
      <c r="AZ31" s="707"/>
      <c r="BA31" s="707"/>
      <c r="BB31" s="707"/>
      <c r="BC31" s="707"/>
      <c r="BD31" s="707"/>
      <c r="BE31" s="707"/>
      <c r="BF31" s="708"/>
      <c r="BG31" s="709">
        <v>99.6</v>
      </c>
      <c r="BH31" s="710"/>
      <c r="BI31" s="710"/>
      <c r="BJ31" s="710"/>
      <c r="BK31" s="710"/>
      <c r="BL31" s="710"/>
      <c r="BM31" s="711">
        <v>98.2</v>
      </c>
      <c r="BN31" s="710"/>
      <c r="BO31" s="710"/>
      <c r="BP31" s="710"/>
      <c r="BQ31" s="712"/>
      <c r="BR31" s="709">
        <v>99.5</v>
      </c>
      <c r="BS31" s="710"/>
      <c r="BT31" s="710"/>
      <c r="BU31" s="710"/>
      <c r="BV31" s="710"/>
      <c r="BW31" s="710"/>
      <c r="BX31" s="711">
        <v>97.5</v>
      </c>
      <c r="BY31" s="710"/>
      <c r="BZ31" s="710"/>
      <c r="CA31" s="710"/>
      <c r="CB31" s="712"/>
      <c r="CD31" s="727"/>
      <c r="CE31" s="728"/>
      <c r="CF31" s="673" t="s">
        <v>315</v>
      </c>
      <c r="CG31" s="674"/>
      <c r="CH31" s="674"/>
      <c r="CI31" s="674"/>
      <c r="CJ31" s="674"/>
      <c r="CK31" s="674"/>
      <c r="CL31" s="674"/>
      <c r="CM31" s="674"/>
      <c r="CN31" s="674"/>
      <c r="CO31" s="674"/>
      <c r="CP31" s="674"/>
      <c r="CQ31" s="675"/>
      <c r="CR31" s="640">
        <v>9957</v>
      </c>
      <c r="CS31" s="659"/>
      <c r="CT31" s="659"/>
      <c r="CU31" s="659"/>
      <c r="CV31" s="659"/>
      <c r="CW31" s="659"/>
      <c r="CX31" s="659"/>
      <c r="CY31" s="660"/>
      <c r="CZ31" s="643">
        <v>0.3</v>
      </c>
      <c r="DA31" s="661"/>
      <c r="DB31" s="661"/>
      <c r="DC31" s="662"/>
      <c r="DD31" s="646">
        <v>9957</v>
      </c>
      <c r="DE31" s="659"/>
      <c r="DF31" s="659"/>
      <c r="DG31" s="659"/>
      <c r="DH31" s="659"/>
      <c r="DI31" s="659"/>
      <c r="DJ31" s="659"/>
      <c r="DK31" s="660"/>
      <c r="DL31" s="646">
        <v>9957</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25">
      <c r="B32" s="731" t="s">
        <v>316</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230</v>
      </c>
      <c r="AA32" s="677"/>
      <c r="AB32" s="677"/>
      <c r="AC32" s="677"/>
      <c r="AD32" s="678" t="s">
        <v>230</v>
      </c>
      <c r="AE32" s="678"/>
      <c r="AF32" s="678"/>
      <c r="AG32" s="678"/>
      <c r="AH32" s="678"/>
      <c r="AI32" s="678"/>
      <c r="AJ32" s="678"/>
      <c r="AK32" s="678"/>
      <c r="AL32" s="643" t="s">
        <v>230</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99.7</v>
      </c>
      <c r="BH32" s="659"/>
      <c r="BI32" s="659"/>
      <c r="BJ32" s="659"/>
      <c r="BK32" s="659"/>
      <c r="BL32" s="659"/>
      <c r="BM32" s="644">
        <v>98.4</v>
      </c>
      <c r="BN32" s="705"/>
      <c r="BO32" s="705"/>
      <c r="BP32" s="705"/>
      <c r="BQ32" s="683"/>
      <c r="BR32" s="713">
        <v>99.5</v>
      </c>
      <c r="BS32" s="659"/>
      <c r="BT32" s="659"/>
      <c r="BU32" s="659"/>
      <c r="BV32" s="659"/>
      <c r="BW32" s="659"/>
      <c r="BX32" s="644">
        <v>98.4</v>
      </c>
      <c r="BY32" s="705"/>
      <c r="BZ32" s="705"/>
      <c r="CA32" s="705"/>
      <c r="CB32" s="683"/>
      <c r="CD32" s="729"/>
      <c r="CE32" s="730"/>
      <c r="CF32" s="673" t="s">
        <v>319</v>
      </c>
      <c r="CG32" s="674"/>
      <c r="CH32" s="674"/>
      <c r="CI32" s="674"/>
      <c r="CJ32" s="674"/>
      <c r="CK32" s="674"/>
      <c r="CL32" s="674"/>
      <c r="CM32" s="674"/>
      <c r="CN32" s="674"/>
      <c r="CO32" s="674"/>
      <c r="CP32" s="674"/>
      <c r="CQ32" s="675"/>
      <c r="CR32" s="640" t="s">
        <v>230</v>
      </c>
      <c r="CS32" s="641"/>
      <c r="CT32" s="641"/>
      <c r="CU32" s="641"/>
      <c r="CV32" s="641"/>
      <c r="CW32" s="641"/>
      <c r="CX32" s="641"/>
      <c r="CY32" s="642"/>
      <c r="CZ32" s="643" t="s">
        <v>230</v>
      </c>
      <c r="DA32" s="661"/>
      <c r="DB32" s="661"/>
      <c r="DC32" s="662"/>
      <c r="DD32" s="646" t="s">
        <v>174</v>
      </c>
      <c r="DE32" s="641"/>
      <c r="DF32" s="641"/>
      <c r="DG32" s="641"/>
      <c r="DH32" s="641"/>
      <c r="DI32" s="641"/>
      <c r="DJ32" s="641"/>
      <c r="DK32" s="642"/>
      <c r="DL32" s="646" t="s">
        <v>230</v>
      </c>
      <c r="DM32" s="641"/>
      <c r="DN32" s="641"/>
      <c r="DO32" s="641"/>
      <c r="DP32" s="641"/>
      <c r="DQ32" s="641"/>
      <c r="DR32" s="641"/>
      <c r="DS32" s="641"/>
      <c r="DT32" s="641"/>
      <c r="DU32" s="641"/>
      <c r="DV32" s="642"/>
      <c r="DW32" s="643" t="s">
        <v>230</v>
      </c>
      <c r="DX32" s="661"/>
      <c r="DY32" s="661"/>
      <c r="DZ32" s="661"/>
      <c r="EA32" s="661"/>
      <c r="EB32" s="661"/>
      <c r="EC32" s="676"/>
    </row>
    <row r="33" spans="2:133" ht="11.25" customHeight="1" x14ac:dyDescent="0.25">
      <c r="B33" s="637" t="s">
        <v>320</v>
      </c>
      <c r="C33" s="638"/>
      <c r="D33" s="638"/>
      <c r="E33" s="638"/>
      <c r="F33" s="638"/>
      <c r="G33" s="638"/>
      <c r="H33" s="638"/>
      <c r="I33" s="638"/>
      <c r="J33" s="638"/>
      <c r="K33" s="638"/>
      <c r="L33" s="638"/>
      <c r="M33" s="638"/>
      <c r="N33" s="638"/>
      <c r="O33" s="638"/>
      <c r="P33" s="638"/>
      <c r="Q33" s="639"/>
      <c r="R33" s="640">
        <v>152607</v>
      </c>
      <c r="S33" s="641"/>
      <c r="T33" s="641"/>
      <c r="U33" s="641"/>
      <c r="V33" s="641"/>
      <c r="W33" s="641"/>
      <c r="X33" s="641"/>
      <c r="Y33" s="642"/>
      <c r="Z33" s="677">
        <v>4.0999999999999996</v>
      </c>
      <c r="AA33" s="677"/>
      <c r="AB33" s="677"/>
      <c r="AC33" s="677"/>
      <c r="AD33" s="678" t="s">
        <v>230</v>
      </c>
      <c r="AE33" s="678"/>
      <c r="AF33" s="678"/>
      <c r="AG33" s="678"/>
      <c r="AH33" s="678"/>
      <c r="AI33" s="678"/>
      <c r="AJ33" s="678"/>
      <c r="AK33" s="678"/>
      <c r="AL33" s="643" t="s">
        <v>230</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99.6</v>
      </c>
      <c r="BH33" s="625"/>
      <c r="BI33" s="625"/>
      <c r="BJ33" s="625"/>
      <c r="BK33" s="625"/>
      <c r="BL33" s="625"/>
      <c r="BM33" s="668">
        <v>98.2</v>
      </c>
      <c r="BN33" s="625"/>
      <c r="BO33" s="625"/>
      <c r="BP33" s="625"/>
      <c r="BQ33" s="689"/>
      <c r="BR33" s="704">
        <v>99.5</v>
      </c>
      <c r="BS33" s="625"/>
      <c r="BT33" s="625"/>
      <c r="BU33" s="625"/>
      <c r="BV33" s="625"/>
      <c r="BW33" s="625"/>
      <c r="BX33" s="668">
        <v>96.7</v>
      </c>
      <c r="BY33" s="625"/>
      <c r="BZ33" s="625"/>
      <c r="CA33" s="625"/>
      <c r="CB33" s="689"/>
      <c r="CD33" s="673" t="s">
        <v>322</v>
      </c>
      <c r="CE33" s="674"/>
      <c r="CF33" s="674"/>
      <c r="CG33" s="674"/>
      <c r="CH33" s="674"/>
      <c r="CI33" s="674"/>
      <c r="CJ33" s="674"/>
      <c r="CK33" s="674"/>
      <c r="CL33" s="674"/>
      <c r="CM33" s="674"/>
      <c r="CN33" s="674"/>
      <c r="CO33" s="674"/>
      <c r="CP33" s="674"/>
      <c r="CQ33" s="675"/>
      <c r="CR33" s="640">
        <v>1226334</v>
      </c>
      <c r="CS33" s="659"/>
      <c r="CT33" s="659"/>
      <c r="CU33" s="659"/>
      <c r="CV33" s="659"/>
      <c r="CW33" s="659"/>
      <c r="CX33" s="659"/>
      <c r="CY33" s="660"/>
      <c r="CZ33" s="643">
        <v>37.4</v>
      </c>
      <c r="DA33" s="661"/>
      <c r="DB33" s="661"/>
      <c r="DC33" s="662"/>
      <c r="DD33" s="646">
        <v>1005958</v>
      </c>
      <c r="DE33" s="659"/>
      <c r="DF33" s="659"/>
      <c r="DG33" s="659"/>
      <c r="DH33" s="659"/>
      <c r="DI33" s="659"/>
      <c r="DJ33" s="659"/>
      <c r="DK33" s="660"/>
      <c r="DL33" s="646">
        <v>867185</v>
      </c>
      <c r="DM33" s="659"/>
      <c r="DN33" s="659"/>
      <c r="DO33" s="659"/>
      <c r="DP33" s="659"/>
      <c r="DQ33" s="659"/>
      <c r="DR33" s="659"/>
      <c r="DS33" s="659"/>
      <c r="DT33" s="659"/>
      <c r="DU33" s="659"/>
      <c r="DV33" s="660"/>
      <c r="DW33" s="643">
        <v>54</v>
      </c>
      <c r="DX33" s="661"/>
      <c r="DY33" s="661"/>
      <c r="DZ33" s="661"/>
      <c r="EA33" s="661"/>
      <c r="EB33" s="661"/>
      <c r="EC33" s="676"/>
    </row>
    <row r="34" spans="2:133" ht="11.25" customHeight="1" x14ac:dyDescent="0.25">
      <c r="B34" s="637" t="s">
        <v>323</v>
      </c>
      <c r="C34" s="638"/>
      <c r="D34" s="638"/>
      <c r="E34" s="638"/>
      <c r="F34" s="638"/>
      <c r="G34" s="638"/>
      <c r="H34" s="638"/>
      <c r="I34" s="638"/>
      <c r="J34" s="638"/>
      <c r="K34" s="638"/>
      <c r="L34" s="638"/>
      <c r="M34" s="638"/>
      <c r="N34" s="638"/>
      <c r="O34" s="638"/>
      <c r="P34" s="638"/>
      <c r="Q34" s="639"/>
      <c r="R34" s="640">
        <v>34521</v>
      </c>
      <c r="S34" s="641"/>
      <c r="T34" s="641"/>
      <c r="U34" s="641"/>
      <c r="V34" s="641"/>
      <c r="W34" s="641"/>
      <c r="X34" s="641"/>
      <c r="Y34" s="642"/>
      <c r="Z34" s="677">
        <v>0.9</v>
      </c>
      <c r="AA34" s="677"/>
      <c r="AB34" s="677"/>
      <c r="AC34" s="677"/>
      <c r="AD34" s="678" t="s">
        <v>230</v>
      </c>
      <c r="AE34" s="678"/>
      <c r="AF34" s="678"/>
      <c r="AG34" s="678"/>
      <c r="AH34" s="678"/>
      <c r="AI34" s="678"/>
      <c r="AJ34" s="678"/>
      <c r="AK34" s="678"/>
      <c r="AL34" s="643" t="s">
        <v>230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529440</v>
      </c>
      <c r="CS34" s="641"/>
      <c r="CT34" s="641"/>
      <c r="CU34" s="641"/>
      <c r="CV34" s="641"/>
      <c r="CW34" s="641"/>
      <c r="CX34" s="641"/>
      <c r="CY34" s="642"/>
      <c r="CZ34" s="643">
        <v>16.2</v>
      </c>
      <c r="DA34" s="661"/>
      <c r="DB34" s="661"/>
      <c r="DC34" s="662"/>
      <c r="DD34" s="646">
        <v>367461</v>
      </c>
      <c r="DE34" s="641"/>
      <c r="DF34" s="641"/>
      <c r="DG34" s="641"/>
      <c r="DH34" s="641"/>
      <c r="DI34" s="641"/>
      <c r="DJ34" s="641"/>
      <c r="DK34" s="642"/>
      <c r="DL34" s="646">
        <v>352971</v>
      </c>
      <c r="DM34" s="641"/>
      <c r="DN34" s="641"/>
      <c r="DO34" s="641"/>
      <c r="DP34" s="641"/>
      <c r="DQ34" s="641"/>
      <c r="DR34" s="641"/>
      <c r="DS34" s="641"/>
      <c r="DT34" s="641"/>
      <c r="DU34" s="641"/>
      <c r="DV34" s="642"/>
      <c r="DW34" s="643">
        <v>22</v>
      </c>
      <c r="DX34" s="661"/>
      <c r="DY34" s="661"/>
      <c r="DZ34" s="661"/>
      <c r="EA34" s="661"/>
      <c r="EB34" s="661"/>
      <c r="EC34" s="676"/>
    </row>
    <row r="35" spans="2:133" ht="11.25" customHeight="1" x14ac:dyDescent="0.25">
      <c r="B35" s="637" t="s">
        <v>325</v>
      </c>
      <c r="C35" s="638"/>
      <c r="D35" s="638"/>
      <c r="E35" s="638"/>
      <c r="F35" s="638"/>
      <c r="G35" s="638"/>
      <c r="H35" s="638"/>
      <c r="I35" s="638"/>
      <c r="J35" s="638"/>
      <c r="K35" s="638"/>
      <c r="L35" s="638"/>
      <c r="M35" s="638"/>
      <c r="N35" s="638"/>
      <c r="O35" s="638"/>
      <c r="P35" s="638"/>
      <c r="Q35" s="639"/>
      <c r="R35" s="640">
        <v>7974</v>
      </c>
      <c r="S35" s="641"/>
      <c r="T35" s="641"/>
      <c r="U35" s="641"/>
      <c r="V35" s="641"/>
      <c r="W35" s="641"/>
      <c r="X35" s="641"/>
      <c r="Y35" s="642"/>
      <c r="Z35" s="677">
        <v>0.2</v>
      </c>
      <c r="AA35" s="677"/>
      <c r="AB35" s="677"/>
      <c r="AC35" s="677"/>
      <c r="AD35" s="678" t="s">
        <v>230</v>
      </c>
      <c r="AE35" s="678"/>
      <c r="AF35" s="678"/>
      <c r="AG35" s="678"/>
      <c r="AH35" s="678"/>
      <c r="AI35" s="678"/>
      <c r="AJ35" s="678"/>
      <c r="AK35" s="678"/>
      <c r="AL35" s="643" t="s">
        <v>174</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57413</v>
      </c>
      <c r="CS35" s="659"/>
      <c r="CT35" s="659"/>
      <c r="CU35" s="659"/>
      <c r="CV35" s="659"/>
      <c r="CW35" s="659"/>
      <c r="CX35" s="659"/>
      <c r="CY35" s="660"/>
      <c r="CZ35" s="643">
        <v>1.8</v>
      </c>
      <c r="DA35" s="661"/>
      <c r="DB35" s="661"/>
      <c r="DC35" s="662"/>
      <c r="DD35" s="646">
        <v>49516</v>
      </c>
      <c r="DE35" s="659"/>
      <c r="DF35" s="659"/>
      <c r="DG35" s="659"/>
      <c r="DH35" s="659"/>
      <c r="DI35" s="659"/>
      <c r="DJ35" s="659"/>
      <c r="DK35" s="660"/>
      <c r="DL35" s="646">
        <v>49516</v>
      </c>
      <c r="DM35" s="659"/>
      <c r="DN35" s="659"/>
      <c r="DO35" s="659"/>
      <c r="DP35" s="659"/>
      <c r="DQ35" s="659"/>
      <c r="DR35" s="659"/>
      <c r="DS35" s="659"/>
      <c r="DT35" s="659"/>
      <c r="DU35" s="659"/>
      <c r="DV35" s="660"/>
      <c r="DW35" s="643">
        <v>3.1</v>
      </c>
      <c r="DX35" s="661"/>
      <c r="DY35" s="661"/>
      <c r="DZ35" s="661"/>
      <c r="EA35" s="661"/>
      <c r="EB35" s="661"/>
      <c r="EC35" s="676"/>
    </row>
    <row r="36" spans="2:133" ht="11.25" customHeight="1" x14ac:dyDescent="0.25">
      <c r="B36" s="637" t="s">
        <v>329</v>
      </c>
      <c r="C36" s="638"/>
      <c r="D36" s="638"/>
      <c r="E36" s="638"/>
      <c r="F36" s="638"/>
      <c r="G36" s="638"/>
      <c r="H36" s="638"/>
      <c r="I36" s="638"/>
      <c r="J36" s="638"/>
      <c r="K36" s="638"/>
      <c r="L36" s="638"/>
      <c r="M36" s="638"/>
      <c r="N36" s="638"/>
      <c r="O36" s="638"/>
      <c r="P36" s="638"/>
      <c r="Q36" s="639"/>
      <c r="R36" s="640">
        <v>786552</v>
      </c>
      <c r="S36" s="641"/>
      <c r="T36" s="641"/>
      <c r="U36" s="641"/>
      <c r="V36" s="641"/>
      <c r="W36" s="641"/>
      <c r="X36" s="641"/>
      <c r="Y36" s="642"/>
      <c r="Z36" s="677">
        <v>21.1</v>
      </c>
      <c r="AA36" s="677"/>
      <c r="AB36" s="677"/>
      <c r="AC36" s="677"/>
      <c r="AD36" s="678" t="s">
        <v>174</v>
      </c>
      <c r="AE36" s="678"/>
      <c r="AF36" s="678"/>
      <c r="AG36" s="678"/>
      <c r="AH36" s="678"/>
      <c r="AI36" s="678"/>
      <c r="AJ36" s="678"/>
      <c r="AK36" s="678"/>
      <c r="AL36" s="643" t="s">
        <v>174</v>
      </c>
      <c r="AM36" s="644"/>
      <c r="AN36" s="644"/>
      <c r="AO36" s="679"/>
      <c r="AP36" s="235"/>
      <c r="AQ36" s="692" t="s">
        <v>330</v>
      </c>
      <c r="AR36" s="693"/>
      <c r="AS36" s="693"/>
      <c r="AT36" s="693"/>
      <c r="AU36" s="693"/>
      <c r="AV36" s="693"/>
      <c r="AW36" s="693"/>
      <c r="AX36" s="693"/>
      <c r="AY36" s="694"/>
      <c r="AZ36" s="695">
        <v>350543</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2916</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291563</v>
      </c>
      <c r="CS36" s="641"/>
      <c r="CT36" s="641"/>
      <c r="CU36" s="641"/>
      <c r="CV36" s="641"/>
      <c r="CW36" s="641"/>
      <c r="CX36" s="641"/>
      <c r="CY36" s="642"/>
      <c r="CZ36" s="643">
        <v>8.9</v>
      </c>
      <c r="DA36" s="661"/>
      <c r="DB36" s="661"/>
      <c r="DC36" s="662"/>
      <c r="DD36" s="646">
        <v>275662</v>
      </c>
      <c r="DE36" s="641"/>
      <c r="DF36" s="641"/>
      <c r="DG36" s="641"/>
      <c r="DH36" s="641"/>
      <c r="DI36" s="641"/>
      <c r="DJ36" s="641"/>
      <c r="DK36" s="642"/>
      <c r="DL36" s="646">
        <v>265973</v>
      </c>
      <c r="DM36" s="641"/>
      <c r="DN36" s="641"/>
      <c r="DO36" s="641"/>
      <c r="DP36" s="641"/>
      <c r="DQ36" s="641"/>
      <c r="DR36" s="641"/>
      <c r="DS36" s="641"/>
      <c r="DT36" s="641"/>
      <c r="DU36" s="641"/>
      <c r="DV36" s="642"/>
      <c r="DW36" s="643">
        <v>16.600000000000001</v>
      </c>
      <c r="DX36" s="661"/>
      <c r="DY36" s="661"/>
      <c r="DZ36" s="661"/>
      <c r="EA36" s="661"/>
      <c r="EB36" s="661"/>
      <c r="EC36" s="676"/>
    </row>
    <row r="37" spans="2:133" ht="11.25" customHeight="1" x14ac:dyDescent="0.25">
      <c r="B37" s="637" t="s">
        <v>333</v>
      </c>
      <c r="C37" s="638"/>
      <c r="D37" s="638"/>
      <c r="E37" s="638"/>
      <c r="F37" s="638"/>
      <c r="G37" s="638"/>
      <c r="H37" s="638"/>
      <c r="I37" s="638"/>
      <c r="J37" s="638"/>
      <c r="K37" s="638"/>
      <c r="L37" s="638"/>
      <c r="M37" s="638"/>
      <c r="N37" s="638"/>
      <c r="O37" s="638"/>
      <c r="P37" s="638"/>
      <c r="Q37" s="639"/>
      <c r="R37" s="640">
        <v>254885</v>
      </c>
      <c r="S37" s="641"/>
      <c r="T37" s="641"/>
      <c r="U37" s="641"/>
      <c r="V37" s="641"/>
      <c r="W37" s="641"/>
      <c r="X37" s="641"/>
      <c r="Y37" s="642"/>
      <c r="Z37" s="677">
        <v>6.8</v>
      </c>
      <c r="AA37" s="677"/>
      <c r="AB37" s="677"/>
      <c r="AC37" s="677"/>
      <c r="AD37" s="678" t="s">
        <v>128</v>
      </c>
      <c r="AE37" s="678"/>
      <c r="AF37" s="678"/>
      <c r="AG37" s="678"/>
      <c r="AH37" s="678"/>
      <c r="AI37" s="678"/>
      <c r="AJ37" s="678"/>
      <c r="AK37" s="678"/>
      <c r="AL37" s="643" t="s">
        <v>230</v>
      </c>
      <c r="AM37" s="644"/>
      <c r="AN37" s="644"/>
      <c r="AO37" s="679"/>
      <c r="AQ37" s="680" t="s">
        <v>334</v>
      </c>
      <c r="AR37" s="681"/>
      <c r="AS37" s="681"/>
      <c r="AT37" s="681"/>
      <c r="AU37" s="681"/>
      <c r="AV37" s="681"/>
      <c r="AW37" s="681"/>
      <c r="AX37" s="681"/>
      <c r="AY37" s="682"/>
      <c r="AZ37" s="640">
        <v>92061</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-2981</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133537</v>
      </c>
      <c r="CS37" s="659"/>
      <c r="CT37" s="659"/>
      <c r="CU37" s="659"/>
      <c r="CV37" s="659"/>
      <c r="CW37" s="659"/>
      <c r="CX37" s="659"/>
      <c r="CY37" s="660"/>
      <c r="CZ37" s="643">
        <v>4.0999999999999996</v>
      </c>
      <c r="DA37" s="661"/>
      <c r="DB37" s="661"/>
      <c r="DC37" s="662"/>
      <c r="DD37" s="646">
        <v>133537</v>
      </c>
      <c r="DE37" s="659"/>
      <c r="DF37" s="659"/>
      <c r="DG37" s="659"/>
      <c r="DH37" s="659"/>
      <c r="DI37" s="659"/>
      <c r="DJ37" s="659"/>
      <c r="DK37" s="660"/>
      <c r="DL37" s="646">
        <v>124716</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25">
      <c r="B38" s="637" t="s">
        <v>337</v>
      </c>
      <c r="C38" s="638"/>
      <c r="D38" s="638"/>
      <c r="E38" s="638"/>
      <c r="F38" s="638"/>
      <c r="G38" s="638"/>
      <c r="H38" s="638"/>
      <c r="I38" s="638"/>
      <c r="J38" s="638"/>
      <c r="K38" s="638"/>
      <c r="L38" s="638"/>
      <c r="M38" s="638"/>
      <c r="N38" s="638"/>
      <c r="O38" s="638"/>
      <c r="P38" s="638"/>
      <c r="Q38" s="639"/>
      <c r="R38" s="640">
        <v>148220</v>
      </c>
      <c r="S38" s="641"/>
      <c r="T38" s="641"/>
      <c r="U38" s="641"/>
      <c r="V38" s="641"/>
      <c r="W38" s="641"/>
      <c r="X38" s="641"/>
      <c r="Y38" s="642"/>
      <c r="Z38" s="677">
        <v>4</v>
      </c>
      <c r="AA38" s="677"/>
      <c r="AB38" s="677"/>
      <c r="AC38" s="677"/>
      <c r="AD38" s="678">
        <v>1714</v>
      </c>
      <c r="AE38" s="678"/>
      <c r="AF38" s="678"/>
      <c r="AG38" s="678"/>
      <c r="AH38" s="678"/>
      <c r="AI38" s="678"/>
      <c r="AJ38" s="678"/>
      <c r="AK38" s="678"/>
      <c r="AL38" s="643">
        <v>0.1</v>
      </c>
      <c r="AM38" s="644"/>
      <c r="AN38" s="644"/>
      <c r="AO38" s="679"/>
      <c r="AQ38" s="680" t="s">
        <v>338</v>
      </c>
      <c r="AR38" s="681"/>
      <c r="AS38" s="681"/>
      <c r="AT38" s="681"/>
      <c r="AU38" s="681"/>
      <c r="AV38" s="681"/>
      <c r="AW38" s="681"/>
      <c r="AX38" s="681"/>
      <c r="AY38" s="682"/>
      <c r="AZ38" s="640">
        <v>32078</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345</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332641</v>
      </c>
      <c r="CS38" s="641"/>
      <c r="CT38" s="641"/>
      <c r="CU38" s="641"/>
      <c r="CV38" s="641"/>
      <c r="CW38" s="641"/>
      <c r="CX38" s="641"/>
      <c r="CY38" s="642"/>
      <c r="CZ38" s="643">
        <v>10.199999999999999</v>
      </c>
      <c r="DA38" s="661"/>
      <c r="DB38" s="661"/>
      <c r="DC38" s="662"/>
      <c r="DD38" s="646">
        <v>306721</v>
      </c>
      <c r="DE38" s="641"/>
      <c r="DF38" s="641"/>
      <c r="DG38" s="641"/>
      <c r="DH38" s="641"/>
      <c r="DI38" s="641"/>
      <c r="DJ38" s="641"/>
      <c r="DK38" s="642"/>
      <c r="DL38" s="646">
        <v>198125</v>
      </c>
      <c r="DM38" s="641"/>
      <c r="DN38" s="641"/>
      <c r="DO38" s="641"/>
      <c r="DP38" s="641"/>
      <c r="DQ38" s="641"/>
      <c r="DR38" s="641"/>
      <c r="DS38" s="641"/>
      <c r="DT38" s="641"/>
      <c r="DU38" s="641"/>
      <c r="DV38" s="642"/>
      <c r="DW38" s="643">
        <v>12.3</v>
      </c>
      <c r="DX38" s="661"/>
      <c r="DY38" s="661"/>
      <c r="DZ38" s="661"/>
      <c r="EA38" s="661"/>
      <c r="EB38" s="661"/>
      <c r="EC38" s="676"/>
    </row>
    <row r="39" spans="2:133" ht="11.25" customHeight="1" x14ac:dyDescent="0.25">
      <c r="B39" s="637" t="s">
        <v>341</v>
      </c>
      <c r="C39" s="638"/>
      <c r="D39" s="638"/>
      <c r="E39" s="638"/>
      <c r="F39" s="638"/>
      <c r="G39" s="638"/>
      <c r="H39" s="638"/>
      <c r="I39" s="638"/>
      <c r="J39" s="638"/>
      <c r="K39" s="638"/>
      <c r="L39" s="638"/>
      <c r="M39" s="638"/>
      <c r="N39" s="638"/>
      <c r="O39" s="638"/>
      <c r="P39" s="638"/>
      <c r="Q39" s="639"/>
      <c r="R39" s="640">
        <v>126495</v>
      </c>
      <c r="S39" s="641"/>
      <c r="T39" s="641"/>
      <c r="U39" s="641"/>
      <c r="V39" s="641"/>
      <c r="W39" s="641"/>
      <c r="X39" s="641"/>
      <c r="Y39" s="642"/>
      <c r="Z39" s="677">
        <v>3.4</v>
      </c>
      <c r="AA39" s="677"/>
      <c r="AB39" s="677"/>
      <c r="AC39" s="677"/>
      <c r="AD39" s="678" t="s">
        <v>128</v>
      </c>
      <c r="AE39" s="678"/>
      <c r="AF39" s="678"/>
      <c r="AG39" s="678"/>
      <c r="AH39" s="678"/>
      <c r="AI39" s="678"/>
      <c r="AJ39" s="678"/>
      <c r="AK39" s="678"/>
      <c r="AL39" s="643" t="s">
        <v>174</v>
      </c>
      <c r="AM39" s="644"/>
      <c r="AN39" s="644"/>
      <c r="AO39" s="679"/>
      <c r="AQ39" s="680" t="s">
        <v>342</v>
      </c>
      <c r="AR39" s="681"/>
      <c r="AS39" s="681"/>
      <c r="AT39" s="681"/>
      <c r="AU39" s="681"/>
      <c r="AV39" s="681"/>
      <c r="AW39" s="681"/>
      <c r="AX39" s="681"/>
      <c r="AY39" s="682"/>
      <c r="AZ39" s="640">
        <v>17902</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494</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14677</v>
      </c>
      <c r="CS39" s="659"/>
      <c r="CT39" s="659"/>
      <c r="CU39" s="659"/>
      <c r="CV39" s="659"/>
      <c r="CW39" s="659"/>
      <c r="CX39" s="659"/>
      <c r="CY39" s="660"/>
      <c r="CZ39" s="643">
        <v>0.4</v>
      </c>
      <c r="DA39" s="661"/>
      <c r="DB39" s="661"/>
      <c r="DC39" s="662"/>
      <c r="DD39" s="646">
        <v>5998</v>
      </c>
      <c r="DE39" s="659"/>
      <c r="DF39" s="659"/>
      <c r="DG39" s="659"/>
      <c r="DH39" s="659"/>
      <c r="DI39" s="659"/>
      <c r="DJ39" s="659"/>
      <c r="DK39" s="660"/>
      <c r="DL39" s="646" t="s">
        <v>230</v>
      </c>
      <c r="DM39" s="659"/>
      <c r="DN39" s="659"/>
      <c r="DO39" s="659"/>
      <c r="DP39" s="659"/>
      <c r="DQ39" s="659"/>
      <c r="DR39" s="659"/>
      <c r="DS39" s="659"/>
      <c r="DT39" s="659"/>
      <c r="DU39" s="659"/>
      <c r="DV39" s="660"/>
      <c r="DW39" s="643" t="s">
        <v>230</v>
      </c>
      <c r="DX39" s="661"/>
      <c r="DY39" s="661"/>
      <c r="DZ39" s="661"/>
      <c r="EA39" s="661"/>
      <c r="EB39" s="661"/>
      <c r="EC39" s="676"/>
    </row>
    <row r="40" spans="2:133" ht="11.25" customHeight="1" x14ac:dyDescent="0.25">
      <c r="B40" s="637" t="s">
        <v>345</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230</v>
      </c>
      <c r="AA40" s="677"/>
      <c r="AB40" s="677"/>
      <c r="AC40" s="677"/>
      <c r="AD40" s="678" t="s">
        <v>174</v>
      </c>
      <c r="AE40" s="678"/>
      <c r="AF40" s="678"/>
      <c r="AG40" s="678"/>
      <c r="AH40" s="678"/>
      <c r="AI40" s="678"/>
      <c r="AJ40" s="678"/>
      <c r="AK40" s="678"/>
      <c r="AL40" s="643" t="s">
        <v>174</v>
      </c>
      <c r="AM40" s="644"/>
      <c r="AN40" s="644"/>
      <c r="AO40" s="679"/>
      <c r="AQ40" s="680" t="s">
        <v>346</v>
      </c>
      <c r="AR40" s="681"/>
      <c r="AS40" s="681"/>
      <c r="AT40" s="681"/>
      <c r="AU40" s="681"/>
      <c r="AV40" s="681"/>
      <c r="AW40" s="681"/>
      <c r="AX40" s="681"/>
      <c r="AY40" s="682"/>
      <c r="AZ40" s="640">
        <v>6406</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84</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600</v>
      </c>
      <c r="CS40" s="641"/>
      <c r="CT40" s="641"/>
      <c r="CU40" s="641"/>
      <c r="CV40" s="641"/>
      <c r="CW40" s="641"/>
      <c r="CX40" s="641"/>
      <c r="CY40" s="642"/>
      <c r="CZ40" s="643">
        <v>0</v>
      </c>
      <c r="DA40" s="661"/>
      <c r="DB40" s="661"/>
      <c r="DC40" s="662"/>
      <c r="DD40" s="646">
        <v>600</v>
      </c>
      <c r="DE40" s="641"/>
      <c r="DF40" s="641"/>
      <c r="DG40" s="641"/>
      <c r="DH40" s="641"/>
      <c r="DI40" s="641"/>
      <c r="DJ40" s="641"/>
      <c r="DK40" s="642"/>
      <c r="DL40" s="646">
        <v>600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25">
      <c r="B41" s="637" t="s">
        <v>350</v>
      </c>
      <c r="C41" s="638"/>
      <c r="D41" s="638"/>
      <c r="E41" s="638"/>
      <c r="F41" s="638"/>
      <c r="G41" s="638"/>
      <c r="H41" s="638"/>
      <c r="I41" s="638"/>
      <c r="J41" s="638"/>
      <c r="K41" s="638"/>
      <c r="L41" s="638"/>
      <c r="M41" s="638"/>
      <c r="N41" s="638"/>
      <c r="O41" s="638"/>
      <c r="P41" s="638"/>
      <c r="Q41" s="639"/>
      <c r="R41" s="640">
        <v>42195</v>
      </c>
      <c r="S41" s="641"/>
      <c r="T41" s="641"/>
      <c r="U41" s="641"/>
      <c r="V41" s="641"/>
      <c r="W41" s="641"/>
      <c r="X41" s="641"/>
      <c r="Y41" s="642"/>
      <c r="Z41" s="677">
        <v>1.1000000000000001</v>
      </c>
      <c r="AA41" s="677"/>
      <c r="AB41" s="677"/>
      <c r="AC41" s="677"/>
      <c r="AD41" s="678" t="s">
        <v>128</v>
      </c>
      <c r="AE41" s="678"/>
      <c r="AF41" s="678"/>
      <c r="AG41" s="678"/>
      <c r="AH41" s="678"/>
      <c r="AI41" s="678"/>
      <c r="AJ41" s="678"/>
      <c r="AK41" s="678"/>
      <c r="AL41" s="643" t="s">
        <v>230</v>
      </c>
      <c r="AM41" s="644"/>
      <c r="AN41" s="644"/>
      <c r="AO41" s="679"/>
      <c r="AQ41" s="680" t="s">
        <v>351</v>
      </c>
      <c r="AR41" s="681"/>
      <c r="AS41" s="681"/>
      <c r="AT41" s="681"/>
      <c r="AU41" s="681"/>
      <c r="AV41" s="681"/>
      <c r="AW41" s="681"/>
      <c r="AX41" s="681"/>
      <c r="AY41" s="682"/>
      <c r="AZ41" s="640">
        <v>47996</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174</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230</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5">
      <c r="B42" s="621" t="s">
        <v>354</v>
      </c>
      <c r="C42" s="622"/>
      <c r="D42" s="622"/>
      <c r="E42" s="622"/>
      <c r="F42" s="622"/>
      <c r="G42" s="622"/>
      <c r="H42" s="622"/>
      <c r="I42" s="622"/>
      <c r="J42" s="622"/>
      <c r="K42" s="622"/>
      <c r="L42" s="622"/>
      <c r="M42" s="622"/>
      <c r="N42" s="622"/>
      <c r="O42" s="622"/>
      <c r="P42" s="622"/>
      <c r="Q42" s="623"/>
      <c r="R42" s="624">
        <v>3729581</v>
      </c>
      <c r="S42" s="663"/>
      <c r="T42" s="663"/>
      <c r="U42" s="663"/>
      <c r="V42" s="663"/>
      <c r="W42" s="663"/>
      <c r="X42" s="663"/>
      <c r="Y42" s="665"/>
      <c r="Z42" s="666">
        <v>100</v>
      </c>
      <c r="AA42" s="666"/>
      <c r="AB42" s="666"/>
      <c r="AC42" s="666"/>
      <c r="AD42" s="667">
        <v>1562298</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154100</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451</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1166879</v>
      </c>
      <c r="CS42" s="641"/>
      <c r="CT42" s="641"/>
      <c r="CU42" s="641"/>
      <c r="CV42" s="641"/>
      <c r="CW42" s="641"/>
      <c r="CX42" s="641"/>
      <c r="CY42" s="642"/>
      <c r="CZ42" s="643">
        <v>35.6</v>
      </c>
      <c r="DA42" s="644"/>
      <c r="DB42" s="644"/>
      <c r="DC42" s="645"/>
      <c r="DD42" s="646">
        <v>244332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3745</v>
      </c>
      <c r="CS43" s="659"/>
      <c r="CT43" s="659"/>
      <c r="CU43" s="659"/>
      <c r="CV43" s="659"/>
      <c r="CW43" s="659"/>
      <c r="CX43" s="659"/>
      <c r="CY43" s="660"/>
      <c r="CZ43" s="643">
        <v>0.1</v>
      </c>
      <c r="DA43" s="661"/>
      <c r="DB43" s="661"/>
      <c r="DC43" s="662"/>
      <c r="DD43" s="646">
        <v>3745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5">
      <c r="CD44" s="653" t="s">
        <v>306</v>
      </c>
      <c r="CE44" s="654"/>
      <c r="CF44" s="637" t="s">
        <v>359</v>
      </c>
      <c r="CG44" s="638"/>
      <c r="CH44" s="638"/>
      <c r="CI44" s="638"/>
      <c r="CJ44" s="638"/>
      <c r="CK44" s="638"/>
      <c r="CL44" s="638"/>
      <c r="CM44" s="638"/>
      <c r="CN44" s="638"/>
      <c r="CO44" s="638"/>
      <c r="CP44" s="638"/>
      <c r="CQ44" s="639"/>
      <c r="CR44" s="640">
        <v>1106973</v>
      </c>
      <c r="CS44" s="641"/>
      <c r="CT44" s="641"/>
      <c r="CU44" s="641"/>
      <c r="CV44" s="641"/>
      <c r="CW44" s="641"/>
      <c r="CX44" s="641"/>
      <c r="CY44" s="642"/>
      <c r="CZ44" s="643">
        <v>33.799999999999997</v>
      </c>
      <c r="DA44" s="644"/>
      <c r="DB44" s="644"/>
      <c r="DC44" s="645"/>
      <c r="DD44" s="646">
        <v>191393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5">
      <c r="CD45" s="655"/>
      <c r="CE45" s="656"/>
      <c r="CF45" s="637" t="s">
        <v>360</v>
      </c>
      <c r="CG45" s="638"/>
      <c r="CH45" s="638"/>
      <c r="CI45" s="638"/>
      <c r="CJ45" s="638"/>
      <c r="CK45" s="638"/>
      <c r="CL45" s="638"/>
      <c r="CM45" s="638"/>
      <c r="CN45" s="638"/>
      <c r="CO45" s="638"/>
      <c r="CP45" s="638"/>
      <c r="CQ45" s="639"/>
      <c r="CR45" s="640">
        <v>679327</v>
      </c>
      <c r="CS45" s="659"/>
      <c r="CT45" s="659"/>
      <c r="CU45" s="659"/>
      <c r="CV45" s="659"/>
      <c r="CW45" s="659"/>
      <c r="CX45" s="659"/>
      <c r="CY45" s="660"/>
      <c r="CZ45" s="643">
        <v>20.7</v>
      </c>
      <c r="DA45" s="661"/>
      <c r="DB45" s="661"/>
      <c r="DC45" s="662"/>
      <c r="DD45" s="646">
        <v>20113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374635</v>
      </c>
      <c r="CS46" s="641"/>
      <c r="CT46" s="641"/>
      <c r="CU46" s="641"/>
      <c r="CV46" s="641"/>
      <c r="CW46" s="641"/>
      <c r="CX46" s="641"/>
      <c r="CY46" s="642"/>
      <c r="CZ46" s="643">
        <v>11.4</v>
      </c>
      <c r="DA46" s="644"/>
      <c r="DB46" s="644"/>
      <c r="DC46" s="645"/>
      <c r="DD46" s="646">
        <v>165069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59906</v>
      </c>
      <c r="CS47" s="659"/>
      <c r="CT47" s="659"/>
      <c r="CU47" s="659"/>
      <c r="CV47" s="659"/>
      <c r="CW47" s="659"/>
      <c r="CX47" s="659"/>
      <c r="CY47" s="660"/>
      <c r="CZ47" s="643">
        <v>1.8</v>
      </c>
      <c r="DA47" s="661"/>
      <c r="DB47" s="661"/>
      <c r="DC47" s="662"/>
      <c r="DD47" s="646">
        <v>52939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5" x14ac:dyDescent="0.25">
      <c r="B48" s="241" t="s">
        <v>365</v>
      </c>
      <c r="CD48" s="657"/>
      <c r="CE48" s="658"/>
      <c r="CF48" s="637" t="s">
        <v>366</v>
      </c>
      <c r="CG48" s="638"/>
      <c r="CH48" s="638"/>
      <c r="CI48" s="638"/>
      <c r="CJ48" s="638"/>
      <c r="CK48" s="638"/>
      <c r="CL48" s="638"/>
      <c r="CM48" s="638"/>
      <c r="CN48" s="638"/>
      <c r="CO48" s="638"/>
      <c r="CP48" s="638"/>
      <c r="CQ48" s="639"/>
      <c r="CR48" s="640" t="s">
        <v>174</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5">
      <c r="CD49" s="621" t="s">
        <v>367</v>
      </c>
      <c r="CE49" s="622"/>
      <c r="CF49" s="622"/>
      <c r="CG49" s="622"/>
      <c r="CH49" s="622"/>
      <c r="CI49" s="622"/>
      <c r="CJ49" s="622"/>
      <c r="CK49" s="622"/>
      <c r="CL49" s="622"/>
      <c r="CM49" s="622"/>
      <c r="CN49" s="622"/>
      <c r="CO49" s="622"/>
      <c r="CP49" s="622"/>
      <c r="CQ49" s="623"/>
      <c r="CR49" s="624">
        <v>3276068</v>
      </c>
      <c r="CS49" s="625"/>
      <c r="CT49" s="625"/>
      <c r="CU49" s="625"/>
      <c r="CV49" s="625"/>
      <c r="CW49" s="625"/>
      <c r="CX49" s="625"/>
      <c r="CY49" s="626"/>
      <c r="CZ49" s="627">
        <v>100</v>
      </c>
      <c r="DA49" s="628"/>
      <c r="DB49" s="628"/>
      <c r="DC49" s="629"/>
      <c r="DD49" s="630">
        <v>1998589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3hfwaLmWQqJ01IW5YGHDh/DnfptdW3Dl6pJLiZRBE3P5bmHkr8uKuOLXp1bD/7QAmlsI6v6jrB0I9pelYyW4g==" saltValue="i4Zz96Cyae84R4OGM6y8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75" zeroHeight="1" x14ac:dyDescent="0.25"/>
  <cols>
    <col min="1" max="130" width="2.73046875" style="290" customWidth="1"/>
    <col min="131" max="131" width="1.59765625" style="290" customWidth="1"/>
    <col min="132" max="16384" width="9" style="290" hidden="1"/>
  </cols>
  <sheetData>
    <row r="1" spans="1:131" s="248" customFormat="1" ht="11.25" customHeight="1" thickBot="1" x14ac:dyDescent="0.3">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3">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5">
      <c r="A7" s="259">
        <v>1</v>
      </c>
      <c r="B7" s="1105" t="s">
        <v>390</v>
      </c>
      <c r="C7" s="1106"/>
      <c r="D7" s="1106"/>
      <c r="E7" s="1106"/>
      <c r="F7" s="1106"/>
      <c r="G7" s="1106"/>
      <c r="H7" s="1106"/>
      <c r="I7" s="1106"/>
      <c r="J7" s="1106"/>
      <c r="K7" s="1106"/>
      <c r="L7" s="1106"/>
      <c r="M7" s="1106"/>
      <c r="N7" s="1106"/>
      <c r="O7" s="1106"/>
      <c r="P7" s="1107"/>
      <c r="Q7" s="1159">
        <v>3600</v>
      </c>
      <c r="R7" s="1160"/>
      <c r="S7" s="1160"/>
      <c r="T7" s="1160"/>
      <c r="U7" s="1160"/>
      <c r="V7" s="1160">
        <v>3153</v>
      </c>
      <c r="W7" s="1160"/>
      <c r="X7" s="1160"/>
      <c r="Y7" s="1160"/>
      <c r="Z7" s="1160"/>
      <c r="AA7" s="1160">
        <v>447</v>
      </c>
      <c r="AB7" s="1160"/>
      <c r="AC7" s="1160"/>
      <c r="AD7" s="1160"/>
      <c r="AE7" s="1161"/>
      <c r="AF7" s="1162">
        <v>119</v>
      </c>
      <c r="AG7" s="1163"/>
      <c r="AH7" s="1163"/>
      <c r="AI7" s="1163"/>
      <c r="AJ7" s="1164"/>
      <c r="AK7" s="1146">
        <v>12</v>
      </c>
      <c r="AL7" s="1147"/>
      <c r="AM7" s="1147"/>
      <c r="AN7" s="1147"/>
      <c r="AO7" s="1147"/>
      <c r="AP7" s="1147">
        <v>2416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598</v>
      </c>
      <c r="BT7" s="1151"/>
      <c r="BU7" s="1151"/>
      <c r="BV7" s="1151"/>
      <c r="BW7" s="1151"/>
      <c r="BX7" s="1151"/>
      <c r="BY7" s="1151"/>
      <c r="BZ7" s="1151"/>
      <c r="CA7" s="1151"/>
      <c r="CB7" s="1151"/>
      <c r="CC7" s="1151"/>
      <c r="CD7" s="1151"/>
      <c r="CE7" s="1151"/>
      <c r="CF7" s="1151"/>
      <c r="CG7" s="1152"/>
      <c r="CH7" s="1143">
        <v>-2</v>
      </c>
      <c r="CI7" s="1144"/>
      <c r="CJ7" s="1144"/>
      <c r="CK7" s="1144"/>
      <c r="CL7" s="1145"/>
      <c r="CM7" s="1143">
        <v>13</v>
      </c>
      <c r="CN7" s="1144"/>
      <c r="CO7" s="1144"/>
      <c r="CP7" s="1144"/>
      <c r="CQ7" s="1145"/>
      <c r="CR7" s="1143">
        <v>10</v>
      </c>
      <c r="CS7" s="1144"/>
      <c r="CT7" s="1144"/>
      <c r="CU7" s="1144"/>
      <c r="CV7" s="1145"/>
      <c r="CW7" s="1143" t="s">
        <v>599</v>
      </c>
      <c r="CX7" s="1144"/>
      <c r="CY7" s="1144"/>
      <c r="CZ7" s="1144"/>
      <c r="DA7" s="1145"/>
      <c r="DB7" s="1143" t="s">
        <v>599</v>
      </c>
      <c r="DC7" s="1144"/>
      <c r="DD7" s="1144"/>
      <c r="DE7" s="1144"/>
      <c r="DF7" s="1145"/>
      <c r="DG7" s="1143" t="s">
        <v>599</v>
      </c>
      <c r="DH7" s="1144"/>
      <c r="DI7" s="1144"/>
      <c r="DJ7" s="1144"/>
      <c r="DK7" s="1145"/>
      <c r="DL7" s="1143" t="s">
        <v>599</v>
      </c>
      <c r="DM7" s="1144"/>
      <c r="DN7" s="1144"/>
      <c r="DO7" s="1144"/>
      <c r="DP7" s="1145"/>
      <c r="DQ7" s="1143" t="s">
        <v>600</v>
      </c>
      <c r="DR7" s="1144"/>
      <c r="DS7" s="1144"/>
      <c r="DT7" s="1144"/>
      <c r="DU7" s="1145"/>
      <c r="DV7" s="1170"/>
      <c r="DW7" s="1171"/>
      <c r="DX7" s="1171"/>
      <c r="DY7" s="1171"/>
      <c r="DZ7" s="1172"/>
      <c r="EA7" s="255"/>
    </row>
    <row r="8" spans="1:131" s="256" customFormat="1" ht="26.25" customHeight="1" x14ac:dyDescent="0.25">
      <c r="A8" s="262">
        <v>2</v>
      </c>
      <c r="B8" s="1092" t="s">
        <v>391</v>
      </c>
      <c r="C8" s="1093"/>
      <c r="D8" s="1093"/>
      <c r="E8" s="1093"/>
      <c r="F8" s="1093"/>
      <c r="G8" s="1093"/>
      <c r="H8" s="1093"/>
      <c r="I8" s="1093"/>
      <c r="J8" s="1093"/>
      <c r="K8" s="1093"/>
      <c r="L8" s="1093"/>
      <c r="M8" s="1093"/>
      <c r="N8" s="1093"/>
      <c r="O8" s="1093"/>
      <c r="P8" s="1094"/>
      <c r="Q8" s="1098">
        <v>88</v>
      </c>
      <c r="R8" s="1099"/>
      <c r="S8" s="1099"/>
      <c r="T8" s="1099"/>
      <c r="U8" s="1099"/>
      <c r="V8" s="1099">
        <v>82</v>
      </c>
      <c r="W8" s="1099"/>
      <c r="X8" s="1099"/>
      <c r="Y8" s="1099"/>
      <c r="Z8" s="1099"/>
      <c r="AA8" s="1099">
        <v>6</v>
      </c>
      <c r="AB8" s="1099"/>
      <c r="AC8" s="1099"/>
      <c r="AD8" s="1099"/>
      <c r="AE8" s="1100"/>
      <c r="AF8" s="1074">
        <v>6</v>
      </c>
      <c r="AG8" s="1075"/>
      <c r="AH8" s="1075"/>
      <c r="AI8" s="1075"/>
      <c r="AJ8" s="1076"/>
      <c r="AK8" s="1141" t="s">
        <v>589</v>
      </c>
      <c r="AL8" s="1142"/>
      <c r="AM8" s="1142"/>
      <c r="AN8" s="1142"/>
      <c r="AO8" s="1142"/>
      <c r="AP8" s="1142" t="s">
        <v>589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5">
      <c r="A9" s="262">
        <v>3</v>
      </c>
      <c r="B9" s="1092" t="s">
        <v>392</v>
      </c>
      <c r="C9" s="1093"/>
      <c r="D9" s="1093"/>
      <c r="E9" s="1093"/>
      <c r="F9" s="1093"/>
      <c r="G9" s="1093"/>
      <c r="H9" s="1093"/>
      <c r="I9" s="1093"/>
      <c r="J9" s="1093"/>
      <c r="K9" s="1093"/>
      <c r="L9" s="1093"/>
      <c r="M9" s="1093"/>
      <c r="N9" s="1093"/>
      <c r="O9" s="1093"/>
      <c r="P9" s="1094"/>
      <c r="Q9" s="1098">
        <v>98</v>
      </c>
      <c r="R9" s="1099"/>
      <c r="S9" s="1099"/>
      <c r="T9" s="1099"/>
      <c r="U9" s="1099"/>
      <c r="V9" s="1099">
        <v>98</v>
      </c>
      <c r="W9" s="1099"/>
      <c r="X9" s="1099"/>
      <c r="Y9" s="1099"/>
      <c r="Z9" s="1099"/>
      <c r="AA9" s="1099">
        <v>0</v>
      </c>
      <c r="AB9" s="1099"/>
      <c r="AC9" s="1099"/>
      <c r="AD9" s="1099"/>
      <c r="AE9" s="1100"/>
      <c r="AF9" s="1074">
        <v>0</v>
      </c>
      <c r="AG9" s="1075"/>
      <c r="AH9" s="1075"/>
      <c r="AI9" s="1075"/>
      <c r="AJ9" s="1076"/>
      <c r="AK9" s="1141">
        <v>4</v>
      </c>
      <c r="AL9" s="1142"/>
      <c r="AM9" s="1142"/>
      <c r="AN9" s="1142"/>
      <c r="AO9" s="1142"/>
      <c r="AP9" s="1142">
        <v>2</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3">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3">
      <c r="A23" s="265" t="s">
        <v>394</v>
      </c>
      <c r="B23" s="999" t="s">
        <v>395</v>
      </c>
      <c r="C23" s="1000"/>
      <c r="D23" s="1000"/>
      <c r="E23" s="1000"/>
      <c r="F23" s="1000"/>
      <c r="G23" s="1000"/>
      <c r="H23" s="1000"/>
      <c r="I23" s="1000"/>
      <c r="J23" s="1000"/>
      <c r="K23" s="1000"/>
      <c r="L23" s="1000"/>
      <c r="M23" s="1000"/>
      <c r="N23" s="1000"/>
      <c r="O23" s="1000"/>
      <c r="P23" s="1001"/>
      <c r="Q23" s="1123">
        <v>3730</v>
      </c>
      <c r="R23" s="1124"/>
      <c r="S23" s="1124"/>
      <c r="T23" s="1124"/>
      <c r="U23" s="1124"/>
      <c r="V23" s="1124">
        <v>3276</v>
      </c>
      <c r="W23" s="1124"/>
      <c r="X23" s="1124"/>
      <c r="Y23" s="1124"/>
      <c r="Z23" s="1124"/>
      <c r="AA23" s="1124">
        <v>454</v>
      </c>
      <c r="AB23" s="1124"/>
      <c r="AC23" s="1124"/>
      <c r="AD23" s="1124"/>
      <c r="AE23" s="1125"/>
      <c r="AF23" s="1126">
        <v>125</v>
      </c>
      <c r="AG23" s="1124"/>
      <c r="AH23" s="1124"/>
      <c r="AI23" s="1124"/>
      <c r="AJ23" s="1127"/>
      <c r="AK23" s="1128"/>
      <c r="AL23" s="1129"/>
      <c r="AM23" s="1129"/>
      <c r="AN23" s="1129"/>
      <c r="AO23" s="1129"/>
      <c r="AP23" s="1124">
        <v>2418</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3">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5">
      <c r="A26" s="1050" t="s">
        <v>373</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3">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5">
      <c r="A28" s="267">
        <v>1</v>
      </c>
      <c r="B28" s="1105" t="s">
        <v>407</v>
      </c>
      <c r="C28" s="1106"/>
      <c r="D28" s="1106"/>
      <c r="E28" s="1106"/>
      <c r="F28" s="1106"/>
      <c r="G28" s="1106"/>
      <c r="H28" s="1106"/>
      <c r="I28" s="1106"/>
      <c r="J28" s="1106"/>
      <c r="K28" s="1106"/>
      <c r="L28" s="1106"/>
      <c r="M28" s="1106"/>
      <c r="N28" s="1106"/>
      <c r="O28" s="1106"/>
      <c r="P28" s="1107"/>
      <c r="Q28" s="1108">
        <v>338</v>
      </c>
      <c r="R28" s="1109"/>
      <c r="S28" s="1109"/>
      <c r="T28" s="1109"/>
      <c r="U28" s="1109"/>
      <c r="V28" s="1109">
        <v>335</v>
      </c>
      <c r="W28" s="1109"/>
      <c r="X28" s="1109"/>
      <c r="Y28" s="1109"/>
      <c r="Z28" s="1109"/>
      <c r="AA28" s="1109">
        <v>3</v>
      </c>
      <c r="AB28" s="1109"/>
      <c r="AC28" s="1109"/>
      <c r="AD28" s="1109"/>
      <c r="AE28" s="1110"/>
      <c r="AF28" s="1111">
        <v>3</v>
      </c>
      <c r="AG28" s="1109"/>
      <c r="AH28" s="1109"/>
      <c r="AI28" s="1109"/>
      <c r="AJ28" s="1112"/>
      <c r="AK28" s="1113">
        <v>35</v>
      </c>
      <c r="AL28" s="1101"/>
      <c r="AM28" s="1101"/>
      <c r="AN28" s="1101"/>
      <c r="AO28" s="1101"/>
      <c r="AP28" s="1101" t="s">
        <v>589</v>
      </c>
      <c r="AQ28" s="1101"/>
      <c r="AR28" s="1101"/>
      <c r="AS28" s="1101"/>
      <c r="AT28" s="1101"/>
      <c r="AU28" s="1101" t="s">
        <v>610</v>
      </c>
      <c r="AV28" s="1101"/>
      <c r="AW28" s="1101"/>
      <c r="AX28" s="1101"/>
      <c r="AY28" s="1101"/>
      <c r="AZ28" s="1102" t="s">
        <v>589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5">
      <c r="A29" s="267">
        <v>2</v>
      </c>
      <c r="B29" s="1092" t="s">
        <v>408</v>
      </c>
      <c r="C29" s="1093"/>
      <c r="D29" s="1093"/>
      <c r="E29" s="1093"/>
      <c r="F29" s="1093"/>
      <c r="G29" s="1093"/>
      <c r="H29" s="1093"/>
      <c r="I29" s="1093"/>
      <c r="J29" s="1093"/>
      <c r="K29" s="1093"/>
      <c r="L29" s="1093"/>
      <c r="M29" s="1093"/>
      <c r="N29" s="1093"/>
      <c r="O29" s="1093"/>
      <c r="P29" s="1094"/>
      <c r="Q29" s="1098">
        <v>74</v>
      </c>
      <c r="R29" s="1099"/>
      <c r="S29" s="1099"/>
      <c r="T29" s="1099"/>
      <c r="U29" s="1099"/>
      <c r="V29" s="1099">
        <v>69</v>
      </c>
      <c r="W29" s="1099"/>
      <c r="X29" s="1099"/>
      <c r="Y29" s="1099"/>
      <c r="Z29" s="1099"/>
      <c r="AA29" s="1099">
        <v>5</v>
      </c>
      <c r="AB29" s="1099"/>
      <c r="AC29" s="1099"/>
      <c r="AD29" s="1099"/>
      <c r="AE29" s="1100"/>
      <c r="AF29" s="1074">
        <v>5</v>
      </c>
      <c r="AG29" s="1075"/>
      <c r="AH29" s="1075"/>
      <c r="AI29" s="1075"/>
      <c r="AJ29" s="1076"/>
      <c r="AK29" s="1035">
        <v>20</v>
      </c>
      <c r="AL29" s="1026"/>
      <c r="AM29" s="1026"/>
      <c r="AN29" s="1026"/>
      <c r="AO29" s="1026"/>
      <c r="AP29" s="1026" t="s">
        <v>589</v>
      </c>
      <c r="AQ29" s="1026"/>
      <c r="AR29" s="1026"/>
      <c r="AS29" s="1026"/>
      <c r="AT29" s="1026"/>
      <c r="AU29" s="1026" t="s">
        <v>611</v>
      </c>
      <c r="AV29" s="1026"/>
      <c r="AW29" s="1026"/>
      <c r="AX29" s="1026"/>
      <c r="AY29" s="1026"/>
      <c r="AZ29" s="1097" t="s">
        <v>589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5">
      <c r="A30" s="267">
        <v>3</v>
      </c>
      <c r="B30" s="1092" t="s">
        <v>409</v>
      </c>
      <c r="C30" s="1093"/>
      <c r="D30" s="1093"/>
      <c r="E30" s="1093"/>
      <c r="F30" s="1093"/>
      <c r="G30" s="1093"/>
      <c r="H30" s="1093"/>
      <c r="I30" s="1093"/>
      <c r="J30" s="1093"/>
      <c r="K30" s="1093"/>
      <c r="L30" s="1093"/>
      <c r="M30" s="1093"/>
      <c r="N30" s="1093"/>
      <c r="O30" s="1093"/>
      <c r="P30" s="1094"/>
      <c r="Q30" s="1098">
        <v>496</v>
      </c>
      <c r="R30" s="1099"/>
      <c r="S30" s="1099"/>
      <c r="T30" s="1099"/>
      <c r="U30" s="1099"/>
      <c r="V30" s="1099">
        <v>483</v>
      </c>
      <c r="W30" s="1099"/>
      <c r="X30" s="1099"/>
      <c r="Y30" s="1099"/>
      <c r="Z30" s="1099"/>
      <c r="AA30" s="1099">
        <v>13</v>
      </c>
      <c r="AB30" s="1099"/>
      <c r="AC30" s="1099"/>
      <c r="AD30" s="1099"/>
      <c r="AE30" s="1100"/>
      <c r="AF30" s="1074">
        <v>13</v>
      </c>
      <c r="AG30" s="1075"/>
      <c r="AH30" s="1075"/>
      <c r="AI30" s="1075"/>
      <c r="AJ30" s="1076"/>
      <c r="AK30" s="1035">
        <v>91</v>
      </c>
      <c r="AL30" s="1026"/>
      <c r="AM30" s="1026"/>
      <c r="AN30" s="1026"/>
      <c r="AO30" s="1026"/>
      <c r="AP30" s="1026" t="s">
        <v>589</v>
      </c>
      <c r="AQ30" s="1026"/>
      <c r="AR30" s="1026"/>
      <c r="AS30" s="1026"/>
      <c r="AT30" s="1026"/>
      <c r="AU30" s="1026" t="s">
        <v>610</v>
      </c>
      <c r="AV30" s="1026"/>
      <c r="AW30" s="1026"/>
      <c r="AX30" s="1026"/>
      <c r="AY30" s="1026"/>
      <c r="AZ30" s="1097" t="s">
        <v>589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5">
      <c r="A31" s="267">
        <v>4</v>
      </c>
      <c r="B31" s="1092" t="s">
        <v>410</v>
      </c>
      <c r="C31" s="1093"/>
      <c r="D31" s="1093"/>
      <c r="E31" s="1093"/>
      <c r="F31" s="1093"/>
      <c r="G31" s="1093"/>
      <c r="H31" s="1093"/>
      <c r="I31" s="1093"/>
      <c r="J31" s="1093"/>
      <c r="K31" s="1093"/>
      <c r="L31" s="1093"/>
      <c r="M31" s="1093"/>
      <c r="N31" s="1093"/>
      <c r="O31" s="1093"/>
      <c r="P31" s="1094"/>
      <c r="Q31" s="1098">
        <v>45</v>
      </c>
      <c r="R31" s="1099"/>
      <c r="S31" s="1099"/>
      <c r="T31" s="1099"/>
      <c r="U31" s="1099"/>
      <c r="V31" s="1099">
        <v>45</v>
      </c>
      <c r="W31" s="1099"/>
      <c r="X31" s="1099"/>
      <c r="Y31" s="1099"/>
      <c r="Z31" s="1099"/>
      <c r="AA31" s="1099">
        <v>0</v>
      </c>
      <c r="AB31" s="1099"/>
      <c r="AC31" s="1099"/>
      <c r="AD31" s="1099"/>
      <c r="AE31" s="1100"/>
      <c r="AF31" s="1074">
        <v>0</v>
      </c>
      <c r="AG31" s="1075"/>
      <c r="AH31" s="1075"/>
      <c r="AI31" s="1075"/>
      <c r="AJ31" s="1076"/>
      <c r="AK31" s="1035">
        <v>19</v>
      </c>
      <c r="AL31" s="1026"/>
      <c r="AM31" s="1026"/>
      <c r="AN31" s="1026"/>
      <c r="AO31" s="1026"/>
      <c r="AP31" s="1026" t="s">
        <v>589</v>
      </c>
      <c r="AQ31" s="1026"/>
      <c r="AR31" s="1026"/>
      <c r="AS31" s="1026"/>
      <c r="AT31" s="1026"/>
      <c r="AU31" s="1026" t="s">
        <v>611</v>
      </c>
      <c r="AV31" s="1026"/>
      <c r="AW31" s="1026"/>
      <c r="AX31" s="1026"/>
      <c r="AY31" s="1026"/>
      <c r="AZ31" s="1097" t="s">
        <v>590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5">
      <c r="A32" s="267">
        <v>5</v>
      </c>
      <c r="B32" s="1092" t="s">
        <v>411</v>
      </c>
      <c r="C32" s="1093"/>
      <c r="D32" s="1093"/>
      <c r="E32" s="1093"/>
      <c r="F32" s="1093"/>
      <c r="G32" s="1093"/>
      <c r="H32" s="1093"/>
      <c r="I32" s="1093"/>
      <c r="J32" s="1093"/>
      <c r="K32" s="1093"/>
      <c r="L32" s="1093"/>
      <c r="M32" s="1093"/>
      <c r="N32" s="1093"/>
      <c r="O32" s="1093"/>
      <c r="P32" s="1094"/>
      <c r="Q32" s="1098">
        <v>157</v>
      </c>
      <c r="R32" s="1099"/>
      <c r="S32" s="1099"/>
      <c r="T32" s="1099"/>
      <c r="U32" s="1099"/>
      <c r="V32" s="1099">
        <v>155</v>
      </c>
      <c r="W32" s="1099"/>
      <c r="X32" s="1099"/>
      <c r="Y32" s="1099"/>
      <c r="Z32" s="1099"/>
      <c r="AA32" s="1099">
        <v>2</v>
      </c>
      <c r="AB32" s="1099"/>
      <c r="AC32" s="1099"/>
      <c r="AD32" s="1099"/>
      <c r="AE32" s="1100"/>
      <c r="AF32" s="1074">
        <v>2</v>
      </c>
      <c r="AG32" s="1075"/>
      <c r="AH32" s="1075"/>
      <c r="AI32" s="1075"/>
      <c r="AJ32" s="1076"/>
      <c r="AK32" s="1035">
        <v>92</v>
      </c>
      <c r="AL32" s="1026"/>
      <c r="AM32" s="1026"/>
      <c r="AN32" s="1026"/>
      <c r="AO32" s="1026"/>
      <c r="AP32" s="1026">
        <v>624</v>
      </c>
      <c r="AQ32" s="1026"/>
      <c r="AR32" s="1026"/>
      <c r="AS32" s="1026"/>
      <c r="AT32" s="1026"/>
      <c r="AU32" s="1026">
        <v>426</v>
      </c>
      <c r="AV32" s="1026"/>
      <c r="AW32" s="1026"/>
      <c r="AX32" s="1026"/>
      <c r="AY32" s="1026"/>
      <c r="AZ32" s="1097" t="s">
        <v>590</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5">
      <c r="A33" s="267">
        <v>6</v>
      </c>
      <c r="B33" s="1092" t="s">
        <v>413</v>
      </c>
      <c r="C33" s="1093"/>
      <c r="D33" s="1093"/>
      <c r="E33" s="1093"/>
      <c r="F33" s="1093"/>
      <c r="G33" s="1093"/>
      <c r="H33" s="1093"/>
      <c r="I33" s="1093"/>
      <c r="J33" s="1093"/>
      <c r="K33" s="1093"/>
      <c r="L33" s="1093"/>
      <c r="M33" s="1093"/>
      <c r="N33" s="1093"/>
      <c r="O33" s="1093"/>
      <c r="P33" s="1094"/>
      <c r="Q33" s="1098">
        <v>54</v>
      </c>
      <c r="R33" s="1099"/>
      <c r="S33" s="1099"/>
      <c r="T33" s="1099"/>
      <c r="U33" s="1099"/>
      <c r="V33" s="1099">
        <v>53</v>
      </c>
      <c r="W33" s="1099"/>
      <c r="X33" s="1099"/>
      <c r="Y33" s="1099"/>
      <c r="Z33" s="1099"/>
      <c r="AA33" s="1099">
        <v>1</v>
      </c>
      <c r="AB33" s="1099"/>
      <c r="AC33" s="1099"/>
      <c r="AD33" s="1099"/>
      <c r="AE33" s="1100"/>
      <c r="AF33" s="1074">
        <v>1</v>
      </c>
      <c r="AG33" s="1075"/>
      <c r="AH33" s="1075"/>
      <c r="AI33" s="1075"/>
      <c r="AJ33" s="1076"/>
      <c r="AK33" s="1035">
        <v>20</v>
      </c>
      <c r="AL33" s="1026"/>
      <c r="AM33" s="1026"/>
      <c r="AN33" s="1026"/>
      <c r="AO33" s="1026"/>
      <c r="AP33" s="1026">
        <v>120</v>
      </c>
      <c r="AQ33" s="1026"/>
      <c r="AR33" s="1026"/>
      <c r="AS33" s="1026"/>
      <c r="AT33" s="1026"/>
      <c r="AU33" s="1026">
        <v>120</v>
      </c>
      <c r="AV33" s="1026"/>
      <c r="AW33" s="1026"/>
      <c r="AX33" s="1026"/>
      <c r="AY33" s="1026"/>
      <c r="AZ33" s="1097" t="s">
        <v>589</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3">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3">
      <c r="A63" s="265" t="s">
        <v>394</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v>
      </c>
      <c r="AG63" s="1014"/>
      <c r="AH63" s="1014"/>
      <c r="AI63" s="1014"/>
      <c r="AJ63" s="1085"/>
      <c r="AK63" s="1086"/>
      <c r="AL63" s="1018"/>
      <c r="AM63" s="1018"/>
      <c r="AN63" s="1018"/>
      <c r="AO63" s="1018"/>
      <c r="AP63" s="1014">
        <v>744</v>
      </c>
      <c r="AQ63" s="1014"/>
      <c r="AR63" s="1014"/>
      <c r="AS63" s="1014"/>
      <c r="AT63" s="1014"/>
      <c r="AU63" s="1014">
        <v>546</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3">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400</v>
      </c>
      <c r="W66" s="1057"/>
      <c r="X66" s="1057"/>
      <c r="Y66" s="1057"/>
      <c r="Z66" s="1058"/>
      <c r="AA66" s="1056" t="s">
        <v>419</v>
      </c>
      <c r="AB66" s="1057"/>
      <c r="AC66" s="1057"/>
      <c r="AD66" s="1057"/>
      <c r="AE66" s="1058"/>
      <c r="AF66" s="1062" t="s">
        <v>402</v>
      </c>
      <c r="AG66" s="1063"/>
      <c r="AH66" s="1063"/>
      <c r="AI66" s="1063"/>
      <c r="AJ66" s="1064"/>
      <c r="AK66" s="1056" t="s">
        <v>403</v>
      </c>
      <c r="AL66" s="1051"/>
      <c r="AM66" s="1051"/>
      <c r="AN66" s="1051"/>
      <c r="AO66" s="1052"/>
      <c r="AP66" s="1056" t="s">
        <v>420</v>
      </c>
      <c r="AQ66" s="1057"/>
      <c r="AR66" s="1057"/>
      <c r="AS66" s="1057"/>
      <c r="AT66" s="1058"/>
      <c r="AU66" s="1056" t="s">
        <v>421</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3">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5">
      <c r="A68" s="259">
        <v>1</v>
      </c>
      <c r="B68" s="1040" t="s">
        <v>591</v>
      </c>
      <c r="C68" s="1041"/>
      <c r="D68" s="1041"/>
      <c r="E68" s="1041"/>
      <c r="F68" s="1041"/>
      <c r="G68" s="1041"/>
      <c r="H68" s="1041"/>
      <c r="I68" s="1041"/>
      <c r="J68" s="1041"/>
      <c r="K68" s="1041"/>
      <c r="L68" s="1041"/>
      <c r="M68" s="1041"/>
      <c r="N68" s="1041"/>
      <c r="O68" s="1041"/>
      <c r="P68" s="1042"/>
      <c r="Q68" s="1043">
        <v>1864</v>
      </c>
      <c r="R68" s="1037"/>
      <c r="S68" s="1037"/>
      <c r="T68" s="1037"/>
      <c r="U68" s="1037"/>
      <c r="V68" s="1037">
        <v>1837</v>
      </c>
      <c r="W68" s="1037"/>
      <c r="X68" s="1037"/>
      <c r="Y68" s="1037"/>
      <c r="Z68" s="1037"/>
      <c r="AA68" s="1037">
        <v>27</v>
      </c>
      <c r="AB68" s="1037"/>
      <c r="AC68" s="1037"/>
      <c r="AD68" s="1037"/>
      <c r="AE68" s="1037"/>
      <c r="AF68" s="1037">
        <v>27</v>
      </c>
      <c r="AG68" s="1037"/>
      <c r="AH68" s="1037"/>
      <c r="AI68" s="1037"/>
      <c r="AJ68" s="1037"/>
      <c r="AK68" s="1037">
        <v>8</v>
      </c>
      <c r="AL68" s="1037"/>
      <c r="AM68" s="1037"/>
      <c r="AN68" s="1037"/>
      <c r="AO68" s="1037"/>
      <c r="AP68" s="1037">
        <v>405</v>
      </c>
      <c r="AQ68" s="1037"/>
      <c r="AR68" s="1037"/>
      <c r="AS68" s="1037"/>
      <c r="AT68" s="1037"/>
      <c r="AU68" s="1037">
        <v>28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5">
      <c r="A69" s="262">
        <v>2</v>
      </c>
      <c r="B69" s="1029" t="s">
        <v>592</v>
      </c>
      <c r="C69" s="1030"/>
      <c r="D69" s="1030"/>
      <c r="E69" s="1030"/>
      <c r="F69" s="1030"/>
      <c r="G69" s="1030"/>
      <c r="H69" s="1030"/>
      <c r="I69" s="1030"/>
      <c r="J69" s="1030"/>
      <c r="K69" s="1030"/>
      <c r="L69" s="1030"/>
      <c r="M69" s="1030"/>
      <c r="N69" s="1030"/>
      <c r="O69" s="1030"/>
      <c r="P69" s="1031"/>
      <c r="Q69" s="1032">
        <v>11389</v>
      </c>
      <c r="R69" s="1026"/>
      <c r="S69" s="1026"/>
      <c r="T69" s="1026"/>
      <c r="U69" s="1026"/>
      <c r="V69" s="1026">
        <v>11642</v>
      </c>
      <c r="W69" s="1026"/>
      <c r="X69" s="1026"/>
      <c r="Y69" s="1026"/>
      <c r="Z69" s="1026"/>
      <c r="AA69" s="1026">
        <v>-254</v>
      </c>
      <c r="AB69" s="1026"/>
      <c r="AC69" s="1026"/>
      <c r="AD69" s="1026"/>
      <c r="AE69" s="1026"/>
      <c r="AF69" s="1026">
        <v>4755</v>
      </c>
      <c r="AG69" s="1026"/>
      <c r="AH69" s="1026"/>
      <c r="AI69" s="1026"/>
      <c r="AJ69" s="1026"/>
      <c r="AK69" s="1026" t="s">
        <v>599</v>
      </c>
      <c r="AL69" s="1026"/>
      <c r="AM69" s="1026"/>
      <c r="AN69" s="1026"/>
      <c r="AO69" s="1026"/>
      <c r="AP69" s="1026">
        <v>17041</v>
      </c>
      <c r="AQ69" s="1026"/>
      <c r="AR69" s="1026"/>
      <c r="AS69" s="1026"/>
      <c r="AT69" s="1026"/>
      <c r="AU69" s="1026">
        <v>174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5">
      <c r="A70" s="262">
        <v>3</v>
      </c>
      <c r="B70" s="1029" t="s">
        <v>593</v>
      </c>
      <c r="C70" s="1030"/>
      <c r="D70" s="1030"/>
      <c r="E70" s="1030"/>
      <c r="F70" s="1030"/>
      <c r="G70" s="1030"/>
      <c r="H70" s="1030"/>
      <c r="I70" s="1030"/>
      <c r="J70" s="1030"/>
      <c r="K70" s="1030"/>
      <c r="L70" s="1030"/>
      <c r="M70" s="1030"/>
      <c r="N70" s="1030"/>
      <c r="O70" s="1030"/>
      <c r="P70" s="1031"/>
      <c r="Q70" s="1032">
        <v>437</v>
      </c>
      <c r="R70" s="1026"/>
      <c r="S70" s="1026"/>
      <c r="T70" s="1026"/>
      <c r="U70" s="1026"/>
      <c r="V70" s="1026">
        <v>463</v>
      </c>
      <c r="W70" s="1026"/>
      <c r="X70" s="1026"/>
      <c r="Y70" s="1026"/>
      <c r="Z70" s="1026"/>
      <c r="AA70" s="1026">
        <v>-26</v>
      </c>
      <c r="AB70" s="1026"/>
      <c r="AC70" s="1026"/>
      <c r="AD70" s="1026"/>
      <c r="AE70" s="1026"/>
      <c r="AF70" s="1026">
        <v>482</v>
      </c>
      <c r="AG70" s="1026"/>
      <c r="AH70" s="1026"/>
      <c r="AI70" s="1026"/>
      <c r="AJ70" s="1026"/>
      <c r="AK70" s="1026" t="s">
        <v>599</v>
      </c>
      <c r="AL70" s="1026"/>
      <c r="AM70" s="1026"/>
      <c r="AN70" s="1026"/>
      <c r="AO70" s="1026"/>
      <c r="AP70" s="1026" t="s">
        <v>600</v>
      </c>
      <c r="AQ70" s="1026"/>
      <c r="AR70" s="1026"/>
      <c r="AS70" s="1026"/>
      <c r="AT70" s="1026"/>
      <c r="AU70" s="1026" t="s">
        <v>599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5">
      <c r="A71" s="262">
        <v>4</v>
      </c>
      <c r="B71" s="1029" t="s">
        <v>594</v>
      </c>
      <c r="C71" s="1030"/>
      <c r="D71" s="1030"/>
      <c r="E71" s="1030"/>
      <c r="F71" s="1030"/>
      <c r="G71" s="1030"/>
      <c r="H71" s="1030"/>
      <c r="I71" s="1030"/>
      <c r="J71" s="1030"/>
      <c r="K71" s="1030"/>
      <c r="L71" s="1030"/>
      <c r="M71" s="1030"/>
      <c r="N71" s="1030"/>
      <c r="O71" s="1030"/>
      <c r="P71" s="1031"/>
      <c r="Q71" s="1032">
        <v>188</v>
      </c>
      <c r="R71" s="1026"/>
      <c r="S71" s="1026"/>
      <c r="T71" s="1026"/>
      <c r="U71" s="1026"/>
      <c r="V71" s="1026">
        <v>154</v>
      </c>
      <c r="W71" s="1026"/>
      <c r="X71" s="1026"/>
      <c r="Y71" s="1026"/>
      <c r="Z71" s="1026"/>
      <c r="AA71" s="1026">
        <v>34</v>
      </c>
      <c r="AB71" s="1026"/>
      <c r="AC71" s="1026"/>
      <c r="AD71" s="1026"/>
      <c r="AE71" s="1026"/>
      <c r="AF71" s="1026">
        <v>34</v>
      </c>
      <c r="AG71" s="1026"/>
      <c r="AH71" s="1026"/>
      <c r="AI71" s="1026"/>
      <c r="AJ71" s="1026"/>
      <c r="AK71" s="1026">
        <v>40</v>
      </c>
      <c r="AL71" s="1026"/>
      <c r="AM71" s="1026"/>
      <c r="AN71" s="1026"/>
      <c r="AO71" s="1026"/>
      <c r="AP71" s="1026" t="s">
        <v>599</v>
      </c>
      <c r="AQ71" s="1026"/>
      <c r="AR71" s="1026"/>
      <c r="AS71" s="1026"/>
      <c r="AT71" s="1026"/>
      <c r="AU71" s="1026" t="s">
        <v>601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5">
      <c r="A72" s="262">
        <v>5</v>
      </c>
      <c r="B72" s="1029" t="s">
        <v>595</v>
      </c>
      <c r="C72" s="1030"/>
      <c r="D72" s="1030"/>
      <c r="E72" s="1030"/>
      <c r="F72" s="1030"/>
      <c r="G72" s="1030"/>
      <c r="H72" s="1030"/>
      <c r="I72" s="1030"/>
      <c r="J72" s="1030"/>
      <c r="K72" s="1030"/>
      <c r="L72" s="1030"/>
      <c r="M72" s="1030"/>
      <c r="N72" s="1030"/>
      <c r="O72" s="1030"/>
      <c r="P72" s="1031"/>
      <c r="Q72" s="1032">
        <v>5521</v>
      </c>
      <c r="R72" s="1026"/>
      <c r="S72" s="1026"/>
      <c r="T72" s="1026"/>
      <c r="U72" s="1026"/>
      <c r="V72" s="1026">
        <v>4998</v>
      </c>
      <c r="W72" s="1026"/>
      <c r="X72" s="1026"/>
      <c r="Y72" s="1026"/>
      <c r="Z72" s="1026"/>
      <c r="AA72" s="1026">
        <v>523</v>
      </c>
      <c r="AB72" s="1026"/>
      <c r="AC72" s="1026"/>
      <c r="AD72" s="1026"/>
      <c r="AE72" s="1026"/>
      <c r="AF72" s="1026">
        <v>523</v>
      </c>
      <c r="AG72" s="1026"/>
      <c r="AH72" s="1026"/>
      <c r="AI72" s="1026"/>
      <c r="AJ72" s="1026"/>
      <c r="AK72" s="1026">
        <v>750</v>
      </c>
      <c r="AL72" s="1026"/>
      <c r="AM72" s="1026"/>
      <c r="AN72" s="1026"/>
      <c r="AO72" s="1026"/>
      <c r="AP72" s="1026" t="s">
        <v>599</v>
      </c>
      <c r="AQ72" s="1026"/>
      <c r="AR72" s="1026"/>
      <c r="AS72" s="1026"/>
      <c r="AT72" s="1026"/>
      <c r="AU72" s="1026" t="s">
        <v>599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5">
      <c r="A73" s="262">
        <v>6</v>
      </c>
      <c r="B73" s="1029" t="s">
        <v>596</v>
      </c>
      <c r="C73" s="1030"/>
      <c r="D73" s="1030"/>
      <c r="E73" s="1030"/>
      <c r="F73" s="1030"/>
      <c r="G73" s="1030"/>
      <c r="H73" s="1030"/>
      <c r="I73" s="1030"/>
      <c r="J73" s="1030"/>
      <c r="K73" s="1030"/>
      <c r="L73" s="1030"/>
      <c r="M73" s="1030"/>
      <c r="N73" s="1030"/>
      <c r="O73" s="1030"/>
      <c r="P73" s="1031"/>
      <c r="Q73" s="1032">
        <v>95</v>
      </c>
      <c r="R73" s="1026"/>
      <c r="S73" s="1026"/>
      <c r="T73" s="1026"/>
      <c r="U73" s="1026"/>
      <c r="V73" s="1026">
        <v>85</v>
      </c>
      <c r="W73" s="1026"/>
      <c r="X73" s="1026"/>
      <c r="Y73" s="1026"/>
      <c r="Z73" s="1026"/>
      <c r="AA73" s="1026">
        <v>10</v>
      </c>
      <c r="AB73" s="1026"/>
      <c r="AC73" s="1026"/>
      <c r="AD73" s="1026"/>
      <c r="AE73" s="1026"/>
      <c r="AF73" s="1026">
        <v>10</v>
      </c>
      <c r="AG73" s="1026"/>
      <c r="AH73" s="1026"/>
      <c r="AI73" s="1026"/>
      <c r="AJ73" s="1026"/>
      <c r="AK73" s="1026" t="s">
        <v>599</v>
      </c>
      <c r="AL73" s="1026"/>
      <c r="AM73" s="1026"/>
      <c r="AN73" s="1026"/>
      <c r="AO73" s="1026"/>
      <c r="AP73" s="1026" t="s">
        <v>599</v>
      </c>
      <c r="AQ73" s="1026"/>
      <c r="AR73" s="1026"/>
      <c r="AS73" s="1026"/>
      <c r="AT73" s="1026"/>
      <c r="AU73" s="1026" t="s">
        <v>599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5">
      <c r="A74" s="262">
        <v>7</v>
      </c>
      <c r="B74" s="1029" t="s">
        <v>597</v>
      </c>
      <c r="C74" s="1030"/>
      <c r="D74" s="1030"/>
      <c r="E74" s="1030"/>
      <c r="F74" s="1030"/>
      <c r="G74" s="1030"/>
      <c r="H74" s="1030"/>
      <c r="I74" s="1030"/>
      <c r="J74" s="1030"/>
      <c r="K74" s="1030"/>
      <c r="L74" s="1030"/>
      <c r="M74" s="1030"/>
      <c r="N74" s="1030"/>
      <c r="O74" s="1030"/>
      <c r="P74" s="1031"/>
      <c r="Q74" s="1032">
        <v>244880</v>
      </c>
      <c r="R74" s="1026"/>
      <c r="S74" s="1026"/>
      <c r="T74" s="1026"/>
      <c r="U74" s="1026"/>
      <c r="V74" s="1026">
        <v>239644</v>
      </c>
      <c r="W74" s="1026"/>
      <c r="X74" s="1026"/>
      <c r="Y74" s="1026"/>
      <c r="Z74" s="1026"/>
      <c r="AA74" s="1026">
        <v>5236</v>
      </c>
      <c r="AB74" s="1026"/>
      <c r="AC74" s="1026"/>
      <c r="AD74" s="1026"/>
      <c r="AE74" s="1026"/>
      <c r="AF74" s="1026">
        <v>5236</v>
      </c>
      <c r="AG74" s="1026"/>
      <c r="AH74" s="1026"/>
      <c r="AI74" s="1026"/>
      <c r="AJ74" s="1026"/>
      <c r="AK74" s="1026">
        <v>1477</v>
      </c>
      <c r="AL74" s="1026"/>
      <c r="AM74" s="1026"/>
      <c r="AN74" s="1026"/>
      <c r="AO74" s="1026"/>
      <c r="AP74" s="1026" t="s">
        <v>599</v>
      </c>
      <c r="AQ74" s="1026"/>
      <c r="AR74" s="1026"/>
      <c r="AS74" s="1026"/>
      <c r="AT74" s="1026"/>
      <c r="AU74" s="1026" t="s">
        <v>599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3">
      <c r="A88" s="265" t="s">
        <v>394</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11068</v>
      </c>
      <c r="AG88" s="1014"/>
      <c r="AH88" s="1014"/>
      <c r="AI88" s="1014"/>
      <c r="AJ88" s="1014"/>
      <c r="AK88" s="1018"/>
      <c r="AL88" s="1018"/>
      <c r="AM88" s="1018"/>
      <c r="AN88" s="1018"/>
      <c r="AO88" s="1018"/>
      <c r="AP88" s="1014">
        <v>17446</v>
      </c>
      <c r="AQ88" s="1014"/>
      <c r="AR88" s="1014"/>
      <c r="AS88" s="1014"/>
      <c r="AT88" s="1014"/>
      <c r="AU88" s="1014">
        <v>202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3">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t="s">
        <v>599</v>
      </c>
      <c r="CX102" s="1006"/>
      <c r="CY102" s="1006"/>
      <c r="CZ102" s="1006"/>
      <c r="DA102" s="1007"/>
      <c r="DB102" s="1005" t="s">
        <v>599</v>
      </c>
      <c r="DC102" s="1006"/>
      <c r="DD102" s="1006"/>
      <c r="DE102" s="1006"/>
      <c r="DF102" s="1007"/>
      <c r="DG102" s="1005" t="s">
        <v>602</v>
      </c>
      <c r="DH102" s="1006"/>
      <c r="DI102" s="1006"/>
      <c r="DJ102" s="1006"/>
      <c r="DK102" s="1007"/>
      <c r="DL102" s="1005" t="s">
        <v>599</v>
      </c>
      <c r="DM102" s="1006"/>
      <c r="DN102" s="1006"/>
      <c r="DO102" s="1006"/>
      <c r="DP102" s="1007"/>
      <c r="DQ102" s="1005" t="s">
        <v>599</v>
      </c>
      <c r="DR102" s="1006"/>
      <c r="DS102" s="1006"/>
      <c r="DT102" s="1006"/>
      <c r="DU102" s="1007"/>
      <c r="DV102" s="988"/>
      <c r="DW102" s="989"/>
      <c r="DX102" s="989"/>
      <c r="DY102" s="989"/>
      <c r="DZ102" s="990"/>
      <c r="EA102" s="247"/>
    </row>
    <row r="103" spans="1:131" s="248" customFormat="1" ht="26.25" customHeight="1" x14ac:dyDescent="0.2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310</v>
      </c>
      <c r="AG109" s="949"/>
      <c r="AH109" s="949"/>
      <c r="AI109" s="949"/>
      <c r="AJ109" s="950"/>
      <c r="AK109" s="951" t="s">
        <v>309</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310</v>
      </c>
      <c r="BW109" s="949"/>
      <c r="BX109" s="949"/>
      <c r="BY109" s="949"/>
      <c r="BZ109" s="950"/>
      <c r="CA109" s="951" t="s">
        <v>309</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310</v>
      </c>
      <c r="DM109" s="949"/>
      <c r="DN109" s="949"/>
      <c r="DO109" s="949"/>
      <c r="DP109" s="950"/>
      <c r="DQ109" s="951" t="s">
        <v>309</v>
      </c>
      <c r="DR109" s="949"/>
      <c r="DS109" s="949"/>
      <c r="DT109" s="949"/>
      <c r="DU109" s="950"/>
      <c r="DV109" s="951" t="s">
        <v>432</v>
      </c>
      <c r="DW109" s="949"/>
      <c r="DX109" s="949"/>
      <c r="DY109" s="949"/>
      <c r="DZ109" s="980"/>
    </row>
    <row r="110" spans="1:131" s="247" customFormat="1" ht="26.25" customHeight="1" x14ac:dyDescent="0.2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270663</v>
      </c>
      <c r="AB110" s="942"/>
      <c r="AC110" s="942"/>
      <c r="AD110" s="942"/>
      <c r="AE110" s="943"/>
      <c r="AF110" s="944">
        <v>266222</v>
      </c>
      <c r="AG110" s="942"/>
      <c r="AH110" s="942"/>
      <c r="AI110" s="942"/>
      <c r="AJ110" s="943"/>
      <c r="AK110" s="944">
        <v>263270</v>
      </c>
      <c r="AL110" s="942"/>
      <c r="AM110" s="942"/>
      <c r="AN110" s="942"/>
      <c r="AO110" s="943"/>
      <c r="AP110" s="945">
        <v>19.3</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2502732</v>
      </c>
      <c r="BR110" s="889"/>
      <c r="BS110" s="889"/>
      <c r="BT110" s="889"/>
      <c r="BU110" s="889"/>
      <c r="BV110" s="889">
        <v>2545298</v>
      </c>
      <c r="BW110" s="889"/>
      <c r="BX110" s="889"/>
      <c r="BY110" s="889"/>
      <c r="BZ110" s="889"/>
      <c r="CA110" s="889">
        <v>2418480</v>
      </c>
      <c r="CB110" s="889"/>
      <c r="CC110" s="889"/>
      <c r="CD110" s="889"/>
      <c r="CE110" s="889"/>
      <c r="CF110" s="913">
        <v>177.1</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438</v>
      </c>
      <c r="DW110" s="890"/>
      <c r="DX110" s="890"/>
      <c r="DY110" s="890"/>
      <c r="DZ110" s="891"/>
    </row>
    <row r="111" spans="1:131" s="247" customFormat="1" ht="26.25" customHeight="1" x14ac:dyDescent="0.2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438</v>
      </c>
      <c r="BW111" s="861"/>
      <c r="BX111" s="861"/>
      <c r="BY111" s="861"/>
      <c r="BZ111" s="861"/>
      <c r="CA111" s="861" t="s">
        <v>438</v>
      </c>
      <c r="CB111" s="861"/>
      <c r="CC111" s="861"/>
      <c r="CD111" s="861"/>
      <c r="CE111" s="861"/>
      <c r="CF111" s="922" t="s">
        <v>438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2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438</v>
      </c>
      <c r="AL112" s="824"/>
      <c r="AM112" s="824"/>
      <c r="AN112" s="824"/>
      <c r="AO112" s="825"/>
      <c r="AP112" s="871" t="s">
        <v>444</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563720</v>
      </c>
      <c r="BR112" s="861"/>
      <c r="BS112" s="861"/>
      <c r="BT112" s="861"/>
      <c r="BU112" s="861"/>
      <c r="BV112" s="861">
        <v>560665</v>
      </c>
      <c r="BW112" s="861"/>
      <c r="BX112" s="861"/>
      <c r="BY112" s="861"/>
      <c r="BZ112" s="861"/>
      <c r="CA112" s="861">
        <v>545904</v>
      </c>
      <c r="CB112" s="861"/>
      <c r="CC112" s="861"/>
      <c r="CD112" s="861"/>
      <c r="CE112" s="861"/>
      <c r="CF112" s="922">
        <v>40</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444</v>
      </c>
      <c r="DM112" s="861"/>
      <c r="DN112" s="861"/>
      <c r="DO112" s="861"/>
      <c r="DP112" s="861"/>
      <c r="DQ112" s="861" t="s">
        <v>444</v>
      </c>
      <c r="DR112" s="861"/>
      <c r="DS112" s="861"/>
      <c r="DT112" s="861"/>
      <c r="DU112" s="861"/>
      <c r="DV112" s="838" t="s">
        <v>444</v>
      </c>
      <c r="DW112" s="838"/>
      <c r="DX112" s="838"/>
      <c r="DY112" s="838"/>
      <c r="DZ112" s="839"/>
    </row>
    <row r="113" spans="1:130" s="247" customFormat="1" ht="26.25" customHeight="1" x14ac:dyDescent="0.2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29028</v>
      </c>
      <c r="AB113" s="970"/>
      <c r="AC113" s="970"/>
      <c r="AD113" s="970"/>
      <c r="AE113" s="971"/>
      <c r="AF113" s="972">
        <v>27464</v>
      </c>
      <c r="AG113" s="970"/>
      <c r="AH113" s="970"/>
      <c r="AI113" s="970"/>
      <c r="AJ113" s="971"/>
      <c r="AK113" s="972">
        <v>40518</v>
      </c>
      <c r="AL113" s="970"/>
      <c r="AM113" s="970"/>
      <c r="AN113" s="970"/>
      <c r="AO113" s="971"/>
      <c r="AP113" s="973">
        <v>3</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235348</v>
      </c>
      <c r="BR113" s="861"/>
      <c r="BS113" s="861"/>
      <c r="BT113" s="861"/>
      <c r="BU113" s="861"/>
      <c r="BV113" s="861">
        <v>220219</v>
      </c>
      <c r="BW113" s="861"/>
      <c r="BX113" s="861"/>
      <c r="BY113" s="861"/>
      <c r="BZ113" s="861"/>
      <c r="CA113" s="861">
        <v>202266</v>
      </c>
      <c r="CB113" s="861"/>
      <c r="CC113" s="861"/>
      <c r="CD113" s="861"/>
      <c r="CE113" s="861"/>
      <c r="CF113" s="922">
        <v>14.8</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438</v>
      </c>
      <c r="DR113" s="824"/>
      <c r="DS113" s="824"/>
      <c r="DT113" s="824"/>
      <c r="DU113" s="825"/>
      <c r="DV113" s="871" t="s">
        <v>444</v>
      </c>
      <c r="DW113" s="872"/>
      <c r="DX113" s="872"/>
      <c r="DY113" s="872"/>
      <c r="DZ113" s="873"/>
    </row>
    <row r="114" spans="1:130" s="247" customFormat="1" ht="26.25" customHeight="1" x14ac:dyDescent="0.2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17931</v>
      </c>
      <c r="AB114" s="824"/>
      <c r="AC114" s="824"/>
      <c r="AD114" s="824"/>
      <c r="AE114" s="825"/>
      <c r="AF114" s="826">
        <v>17255</v>
      </c>
      <c r="AG114" s="824"/>
      <c r="AH114" s="824"/>
      <c r="AI114" s="824"/>
      <c r="AJ114" s="825"/>
      <c r="AK114" s="826">
        <v>23269</v>
      </c>
      <c r="AL114" s="824"/>
      <c r="AM114" s="824"/>
      <c r="AN114" s="824"/>
      <c r="AO114" s="825"/>
      <c r="AP114" s="871">
        <v>1.7</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1015208</v>
      </c>
      <c r="BR114" s="861"/>
      <c r="BS114" s="861"/>
      <c r="BT114" s="861"/>
      <c r="BU114" s="861"/>
      <c r="BV114" s="861">
        <v>983434</v>
      </c>
      <c r="BW114" s="861"/>
      <c r="BX114" s="861"/>
      <c r="BY114" s="861"/>
      <c r="BZ114" s="861"/>
      <c r="CA114" s="861">
        <v>972035</v>
      </c>
      <c r="CB114" s="861"/>
      <c r="CC114" s="861"/>
      <c r="CD114" s="861"/>
      <c r="CE114" s="861"/>
      <c r="CF114" s="922">
        <v>71.2</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444</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2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10515</v>
      </c>
      <c r="AB115" s="970"/>
      <c r="AC115" s="970"/>
      <c r="AD115" s="970"/>
      <c r="AE115" s="971"/>
      <c r="AF115" s="972" t="s">
        <v>438</v>
      </c>
      <c r="AG115" s="970"/>
      <c r="AH115" s="970"/>
      <c r="AI115" s="970"/>
      <c r="AJ115" s="971"/>
      <c r="AK115" s="972" t="s">
        <v>444</v>
      </c>
      <c r="AL115" s="970"/>
      <c r="AM115" s="970"/>
      <c r="AN115" s="970"/>
      <c r="AO115" s="971"/>
      <c r="AP115" s="973" t="s">
        <v>438</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438</v>
      </c>
      <c r="BW115" s="861"/>
      <c r="BX115" s="861"/>
      <c r="BY115" s="861"/>
      <c r="BZ115" s="861"/>
      <c r="CA115" s="861" t="s">
        <v>444</v>
      </c>
      <c r="CB115" s="861"/>
      <c r="CC115" s="861"/>
      <c r="CD115" s="861"/>
      <c r="CE115" s="861"/>
      <c r="CF115" s="922" t="s">
        <v>438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438</v>
      </c>
      <c r="DM115" s="824"/>
      <c r="DN115" s="824"/>
      <c r="DO115" s="824"/>
      <c r="DP115" s="825"/>
      <c r="DQ115" s="826" t="s">
        <v>438</v>
      </c>
      <c r="DR115" s="824"/>
      <c r="DS115" s="824"/>
      <c r="DT115" s="824"/>
      <c r="DU115" s="825"/>
      <c r="DV115" s="871" t="s">
        <v>438</v>
      </c>
      <c r="DW115" s="872"/>
      <c r="DX115" s="872"/>
      <c r="DY115" s="872"/>
      <c r="DZ115" s="873"/>
    </row>
    <row r="116" spans="1:130" s="247" customFormat="1" ht="26.25" customHeight="1" x14ac:dyDescent="0.2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438</v>
      </c>
      <c r="AG116" s="824"/>
      <c r="AH116" s="824"/>
      <c r="AI116" s="824"/>
      <c r="AJ116" s="825"/>
      <c r="AK116" s="826" t="s">
        <v>444</v>
      </c>
      <c r="AL116" s="824"/>
      <c r="AM116" s="824"/>
      <c r="AN116" s="824"/>
      <c r="AO116" s="825"/>
      <c r="AP116" s="871" t="s">
        <v>444</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444</v>
      </c>
      <c r="BW116" s="861"/>
      <c r="BX116" s="861"/>
      <c r="BY116" s="861"/>
      <c r="BZ116" s="861"/>
      <c r="CA116" s="861" t="s">
        <v>444</v>
      </c>
      <c r="CB116" s="861"/>
      <c r="CC116" s="861"/>
      <c r="CD116" s="861"/>
      <c r="CE116" s="861"/>
      <c r="CF116" s="922" t="s">
        <v>444</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444</v>
      </c>
      <c r="DM116" s="824"/>
      <c r="DN116" s="824"/>
      <c r="DO116" s="824"/>
      <c r="DP116" s="825"/>
      <c r="DQ116" s="826" t="s">
        <v>438</v>
      </c>
      <c r="DR116" s="824"/>
      <c r="DS116" s="824"/>
      <c r="DT116" s="824"/>
      <c r="DU116" s="825"/>
      <c r="DV116" s="871" t="s">
        <v>438</v>
      </c>
      <c r="DW116" s="872"/>
      <c r="DX116" s="872"/>
      <c r="DY116" s="872"/>
      <c r="DZ116" s="873"/>
    </row>
    <row r="117" spans="1:130" s="247" customFormat="1" ht="26.25" customHeight="1" x14ac:dyDescent="0.2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328137</v>
      </c>
      <c r="AB117" s="956"/>
      <c r="AC117" s="956"/>
      <c r="AD117" s="956"/>
      <c r="AE117" s="957"/>
      <c r="AF117" s="958">
        <v>310941</v>
      </c>
      <c r="AG117" s="956"/>
      <c r="AH117" s="956"/>
      <c r="AI117" s="956"/>
      <c r="AJ117" s="957"/>
      <c r="AK117" s="958">
        <v>327057</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461</v>
      </c>
      <c r="BR117" s="861"/>
      <c r="BS117" s="861"/>
      <c r="BT117" s="861"/>
      <c r="BU117" s="861"/>
      <c r="BV117" s="861" t="s">
        <v>461</v>
      </c>
      <c r="BW117" s="861"/>
      <c r="BX117" s="861"/>
      <c r="BY117" s="861"/>
      <c r="BZ117" s="861"/>
      <c r="CA117" s="861" t="s">
        <v>462</v>
      </c>
      <c r="CB117" s="861"/>
      <c r="CC117" s="861"/>
      <c r="CD117" s="861"/>
      <c r="CE117" s="861"/>
      <c r="CF117" s="922" t="s">
        <v>461</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462</v>
      </c>
      <c r="DM117" s="824"/>
      <c r="DN117" s="824"/>
      <c r="DO117" s="824"/>
      <c r="DP117" s="825"/>
      <c r="DQ117" s="826" t="s">
        <v>461</v>
      </c>
      <c r="DR117" s="824"/>
      <c r="DS117" s="824"/>
      <c r="DT117" s="824"/>
      <c r="DU117" s="825"/>
      <c r="DV117" s="871" t="s">
        <v>462</v>
      </c>
      <c r="DW117" s="872"/>
      <c r="DX117" s="872"/>
      <c r="DY117" s="872"/>
      <c r="DZ117" s="873"/>
    </row>
    <row r="118" spans="1:130" s="247" customFormat="1" ht="26.25" customHeight="1" x14ac:dyDescent="0.2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310</v>
      </c>
      <c r="AG118" s="949"/>
      <c r="AH118" s="949"/>
      <c r="AI118" s="949"/>
      <c r="AJ118" s="950"/>
      <c r="AK118" s="951" t="s">
        <v>309</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461</v>
      </c>
      <c r="BR118" s="892"/>
      <c r="BS118" s="892"/>
      <c r="BT118" s="892"/>
      <c r="BU118" s="892"/>
      <c r="BV118" s="892" t="s">
        <v>461</v>
      </c>
      <c r="BW118" s="892"/>
      <c r="BX118" s="892"/>
      <c r="BY118" s="892"/>
      <c r="BZ118" s="892"/>
      <c r="CA118" s="892" t="s">
        <v>461</v>
      </c>
      <c r="CB118" s="892"/>
      <c r="CC118" s="892"/>
      <c r="CD118" s="892"/>
      <c r="CE118" s="892"/>
      <c r="CF118" s="922" t="s">
        <v>461</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461</v>
      </c>
      <c r="DM118" s="824"/>
      <c r="DN118" s="824"/>
      <c r="DO118" s="824"/>
      <c r="DP118" s="825"/>
      <c r="DQ118" s="826" t="s">
        <v>461</v>
      </c>
      <c r="DR118" s="824"/>
      <c r="DS118" s="824"/>
      <c r="DT118" s="824"/>
      <c r="DU118" s="825"/>
      <c r="DV118" s="871" t="s">
        <v>461</v>
      </c>
      <c r="DW118" s="872"/>
      <c r="DX118" s="872"/>
      <c r="DY118" s="872"/>
      <c r="DZ118" s="873"/>
    </row>
    <row r="119" spans="1:130" s="247" customFormat="1" ht="26.25" customHeight="1" x14ac:dyDescent="0.2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461</v>
      </c>
      <c r="AG119" s="942"/>
      <c r="AH119" s="942"/>
      <c r="AI119" s="942"/>
      <c r="AJ119" s="943"/>
      <c r="AK119" s="944" t="s">
        <v>461</v>
      </c>
      <c r="AL119" s="942"/>
      <c r="AM119" s="942"/>
      <c r="AN119" s="942"/>
      <c r="AO119" s="943"/>
      <c r="AP119" s="945" t="s">
        <v>461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466</v>
      </c>
      <c r="BP119" s="925"/>
      <c r="BQ119" s="929">
        <v>4317008</v>
      </c>
      <c r="BR119" s="892"/>
      <c r="BS119" s="892"/>
      <c r="BT119" s="892"/>
      <c r="BU119" s="892"/>
      <c r="BV119" s="892">
        <v>4309616</v>
      </c>
      <c r="BW119" s="892"/>
      <c r="BX119" s="892"/>
      <c r="BY119" s="892"/>
      <c r="BZ119" s="892"/>
      <c r="CA119" s="892">
        <v>4138685</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438</v>
      </c>
      <c r="DH119" s="807"/>
      <c r="DI119" s="807"/>
      <c r="DJ119" s="807"/>
      <c r="DK119" s="808"/>
      <c r="DL119" s="809" t="s">
        <v>468</v>
      </c>
      <c r="DM119" s="807"/>
      <c r="DN119" s="807"/>
      <c r="DO119" s="807"/>
      <c r="DP119" s="808"/>
      <c r="DQ119" s="809" t="s">
        <v>438</v>
      </c>
      <c r="DR119" s="807"/>
      <c r="DS119" s="807"/>
      <c r="DT119" s="807"/>
      <c r="DU119" s="808"/>
      <c r="DV119" s="895" t="s">
        <v>438</v>
      </c>
      <c r="DW119" s="896"/>
      <c r="DX119" s="896"/>
      <c r="DY119" s="896"/>
      <c r="DZ119" s="897"/>
    </row>
    <row r="120" spans="1:130" s="247" customFormat="1" ht="26.25" customHeight="1" x14ac:dyDescent="0.2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438</v>
      </c>
      <c r="AG120" s="824"/>
      <c r="AH120" s="824"/>
      <c r="AI120" s="824"/>
      <c r="AJ120" s="825"/>
      <c r="AK120" s="826" t="s">
        <v>438</v>
      </c>
      <c r="AL120" s="824"/>
      <c r="AM120" s="824"/>
      <c r="AN120" s="824"/>
      <c r="AO120" s="825"/>
      <c r="AP120" s="871" t="s">
        <v>438</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4897185</v>
      </c>
      <c r="BR120" s="889"/>
      <c r="BS120" s="889"/>
      <c r="BT120" s="889"/>
      <c r="BU120" s="889"/>
      <c r="BV120" s="889">
        <v>4574312</v>
      </c>
      <c r="BW120" s="889"/>
      <c r="BX120" s="889"/>
      <c r="BY120" s="889"/>
      <c r="BZ120" s="889"/>
      <c r="CA120" s="889">
        <v>4279981</v>
      </c>
      <c r="CB120" s="889"/>
      <c r="CC120" s="889"/>
      <c r="CD120" s="889"/>
      <c r="CE120" s="889"/>
      <c r="CF120" s="913">
        <v>313.39999999999998</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429730</v>
      </c>
      <c r="DH120" s="889"/>
      <c r="DI120" s="889"/>
      <c r="DJ120" s="889"/>
      <c r="DK120" s="889"/>
      <c r="DL120" s="889">
        <v>433753</v>
      </c>
      <c r="DM120" s="889"/>
      <c r="DN120" s="889"/>
      <c r="DO120" s="889"/>
      <c r="DP120" s="889"/>
      <c r="DQ120" s="889">
        <v>426368</v>
      </c>
      <c r="DR120" s="889"/>
      <c r="DS120" s="889"/>
      <c r="DT120" s="889"/>
      <c r="DU120" s="889"/>
      <c r="DV120" s="890">
        <v>31.2</v>
      </c>
      <c r="DW120" s="890"/>
      <c r="DX120" s="890"/>
      <c r="DY120" s="890"/>
      <c r="DZ120" s="891"/>
    </row>
    <row r="121" spans="1:130" s="247" customFormat="1" ht="26.25" customHeight="1" x14ac:dyDescent="0.2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438</v>
      </c>
      <c r="AB121" s="824"/>
      <c r="AC121" s="824"/>
      <c r="AD121" s="824"/>
      <c r="AE121" s="825"/>
      <c r="AF121" s="826" t="s">
        <v>438</v>
      </c>
      <c r="AG121" s="824"/>
      <c r="AH121" s="824"/>
      <c r="AI121" s="824"/>
      <c r="AJ121" s="825"/>
      <c r="AK121" s="826" t="s">
        <v>438</v>
      </c>
      <c r="AL121" s="824"/>
      <c r="AM121" s="824"/>
      <c r="AN121" s="824"/>
      <c r="AO121" s="825"/>
      <c r="AP121" s="871" t="s">
        <v>438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2929</v>
      </c>
      <c r="BR121" s="861"/>
      <c r="BS121" s="861"/>
      <c r="BT121" s="861"/>
      <c r="BU121" s="861"/>
      <c r="BV121" s="861">
        <v>2284</v>
      </c>
      <c r="BW121" s="861"/>
      <c r="BX121" s="861"/>
      <c r="BY121" s="861"/>
      <c r="BZ121" s="861"/>
      <c r="CA121" s="861">
        <v>1347</v>
      </c>
      <c r="CB121" s="861"/>
      <c r="CC121" s="861"/>
      <c r="CD121" s="861"/>
      <c r="CE121" s="861"/>
      <c r="CF121" s="922">
        <v>0.1</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133990</v>
      </c>
      <c r="DH121" s="861"/>
      <c r="DI121" s="861"/>
      <c r="DJ121" s="861"/>
      <c r="DK121" s="861"/>
      <c r="DL121" s="861">
        <v>126912</v>
      </c>
      <c r="DM121" s="861"/>
      <c r="DN121" s="861"/>
      <c r="DO121" s="861"/>
      <c r="DP121" s="861"/>
      <c r="DQ121" s="861">
        <v>119536</v>
      </c>
      <c r="DR121" s="861"/>
      <c r="DS121" s="861"/>
      <c r="DT121" s="861"/>
      <c r="DU121" s="861"/>
      <c r="DV121" s="838">
        <v>8.8000000000000007</v>
      </c>
      <c r="DW121" s="838"/>
      <c r="DX121" s="838"/>
      <c r="DY121" s="838"/>
      <c r="DZ121" s="839"/>
    </row>
    <row r="122" spans="1:130" s="247" customFormat="1" ht="26.25" customHeight="1" x14ac:dyDescent="0.2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468</v>
      </c>
      <c r="AL122" s="824"/>
      <c r="AM122" s="824"/>
      <c r="AN122" s="824"/>
      <c r="AO122" s="825"/>
      <c r="AP122" s="871" t="s">
        <v>438</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2292731</v>
      </c>
      <c r="BR122" s="892"/>
      <c r="BS122" s="892"/>
      <c r="BT122" s="892"/>
      <c r="BU122" s="892"/>
      <c r="BV122" s="892">
        <v>2399783</v>
      </c>
      <c r="BW122" s="892"/>
      <c r="BX122" s="892"/>
      <c r="BY122" s="892"/>
      <c r="BZ122" s="892"/>
      <c r="CA122" s="892">
        <v>2232374</v>
      </c>
      <c r="CB122" s="892"/>
      <c r="CC122" s="892"/>
      <c r="CD122" s="892"/>
      <c r="CE122" s="892"/>
      <c r="CF122" s="893">
        <v>163.5</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468</v>
      </c>
      <c r="DH122" s="861"/>
      <c r="DI122" s="861"/>
      <c r="DJ122" s="861"/>
      <c r="DK122" s="861"/>
      <c r="DL122" s="861" t="s">
        <v>468</v>
      </c>
      <c r="DM122" s="861"/>
      <c r="DN122" s="861"/>
      <c r="DO122" s="861"/>
      <c r="DP122" s="861"/>
      <c r="DQ122" s="861" t="s">
        <v>468</v>
      </c>
      <c r="DR122" s="861"/>
      <c r="DS122" s="861"/>
      <c r="DT122" s="861"/>
      <c r="DU122" s="861"/>
      <c r="DV122" s="838" t="s">
        <v>468</v>
      </c>
      <c r="DW122" s="838"/>
      <c r="DX122" s="838"/>
      <c r="DY122" s="838"/>
      <c r="DZ122" s="839"/>
    </row>
    <row r="123" spans="1:130" s="247" customFormat="1" ht="26.25" customHeight="1" x14ac:dyDescent="0.2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468</v>
      </c>
      <c r="AB123" s="824"/>
      <c r="AC123" s="824"/>
      <c r="AD123" s="824"/>
      <c r="AE123" s="825"/>
      <c r="AF123" s="826" t="s">
        <v>468</v>
      </c>
      <c r="AG123" s="824"/>
      <c r="AH123" s="824"/>
      <c r="AI123" s="824"/>
      <c r="AJ123" s="825"/>
      <c r="AK123" s="826" t="s">
        <v>468</v>
      </c>
      <c r="AL123" s="824"/>
      <c r="AM123" s="824"/>
      <c r="AN123" s="824"/>
      <c r="AO123" s="825"/>
      <c r="AP123" s="871" t="s">
        <v>468</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478</v>
      </c>
      <c r="BP123" s="925"/>
      <c r="BQ123" s="879">
        <v>7192845</v>
      </c>
      <c r="BR123" s="880"/>
      <c r="BS123" s="880"/>
      <c r="BT123" s="880"/>
      <c r="BU123" s="880"/>
      <c r="BV123" s="880">
        <v>6976379</v>
      </c>
      <c r="BW123" s="880"/>
      <c r="BX123" s="880"/>
      <c r="BY123" s="880"/>
      <c r="BZ123" s="880"/>
      <c r="CA123" s="880">
        <v>6513702</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480</v>
      </c>
      <c r="DH123" s="824"/>
      <c r="DI123" s="824"/>
      <c r="DJ123" s="824"/>
      <c r="DK123" s="825"/>
      <c r="DL123" s="826" t="s">
        <v>481</v>
      </c>
      <c r="DM123" s="824"/>
      <c r="DN123" s="824"/>
      <c r="DO123" s="824"/>
      <c r="DP123" s="825"/>
      <c r="DQ123" s="826" t="s">
        <v>482</v>
      </c>
      <c r="DR123" s="824"/>
      <c r="DS123" s="824"/>
      <c r="DT123" s="824"/>
      <c r="DU123" s="825"/>
      <c r="DV123" s="871" t="s">
        <v>480</v>
      </c>
      <c r="DW123" s="872"/>
      <c r="DX123" s="872"/>
      <c r="DY123" s="872"/>
      <c r="DZ123" s="873"/>
    </row>
    <row r="124" spans="1:130" s="247" customFormat="1" ht="26.25" customHeight="1" thickBot="1" x14ac:dyDescent="0.3">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482</v>
      </c>
      <c r="AB124" s="824"/>
      <c r="AC124" s="824"/>
      <c r="AD124" s="824"/>
      <c r="AE124" s="825"/>
      <c r="AF124" s="826" t="s">
        <v>480</v>
      </c>
      <c r="AG124" s="824"/>
      <c r="AH124" s="824"/>
      <c r="AI124" s="824"/>
      <c r="AJ124" s="825"/>
      <c r="AK124" s="826" t="s">
        <v>483</v>
      </c>
      <c r="AL124" s="824"/>
      <c r="AM124" s="824"/>
      <c r="AN124" s="824"/>
      <c r="AO124" s="825"/>
      <c r="AP124" s="871" t="s">
        <v>483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481</v>
      </c>
      <c r="BR124" s="878"/>
      <c r="BS124" s="878"/>
      <c r="BT124" s="878"/>
      <c r="BU124" s="878"/>
      <c r="BV124" s="878" t="s">
        <v>481</v>
      </c>
      <c r="BW124" s="878"/>
      <c r="BX124" s="878"/>
      <c r="BY124" s="878"/>
      <c r="BZ124" s="878"/>
      <c r="CA124" s="878" t="s">
        <v>480</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481</v>
      </c>
      <c r="DH124" s="807"/>
      <c r="DI124" s="807"/>
      <c r="DJ124" s="807"/>
      <c r="DK124" s="808"/>
      <c r="DL124" s="809" t="s">
        <v>482</v>
      </c>
      <c r="DM124" s="807"/>
      <c r="DN124" s="807"/>
      <c r="DO124" s="807"/>
      <c r="DP124" s="808"/>
      <c r="DQ124" s="809" t="s">
        <v>483</v>
      </c>
      <c r="DR124" s="807"/>
      <c r="DS124" s="807"/>
      <c r="DT124" s="807"/>
      <c r="DU124" s="808"/>
      <c r="DV124" s="895" t="s">
        <v>482</v>
      </c>
      <c r="DW124" s="896"/>
      <c r="DX124" s="896"/>
      <c r="DY124" s="896"/>
      <c r="DZ124" s="897"/>
    </row>
    <row r="125" spans="1:130" s="247" customFormat="1" ht="26.25" customHeight="1" x14ac:dyDescent="0.2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482</v>
      </c>
      <c r="AB125" s="824"/>
      <c r="AC125" s="824"/>
      <c r="AD125" s="824"/>
      <c r="AE125" s="825"/>
      <c r="AF125" s="826" t="s">
        <v>483</v>
      </c>
      <c r="AG125" s="824"/>
      <c r="AH125" s="824"/>
      <c r="AI125" s="824"/>
      <c r="AJ125" s="825"/>
      <c r="AK125" s="826" t="s">
        <v>483</v>
      </c>
      <c r="AL125" s="824"/>
      <c r="AM125" s="824"/>
      <c r="AN125" s="824"/>
      <c r="AO125" s="825"/>
      <c r="AP125" s="871" t="s">
        <v>483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483</v>
      </c>
      <c r="DH125" s="889"/>
      <c r="DI125" s="889"/>
      <c r="DJ125" s="889"/>
      <c r="DK125" s="889"/>
      <c r="DL125" s="889" t="s">
        <v>483</v>
      </c>
      <c r="DM125" s="889"/>
      <c r="DN125" s="889"/>
      <c r="DO125" s="889"/>
      <c r="DP125" s="889"/>
      <c r="DQ125" s="889" t="s">
        <v>482</v>
      </c>
      <c r="DR125" s="889"/>
      <c r="DS125" s="889"/>
      <c r="DT125" s="889"/>
      <c r="DU125" s="889"/>
      <c r="DV125" s="890" t="s">
        <v>483</v>
      </c>
      <c r="DW125" s="890"/>
      <c r="DX125" s="890"/>
      <c r="DY125" s="890"/>
      <c r="DZ125" s="891"/>
    </row>
    <row r="126" spans="1:130" s="247" customFormat="1" ht="26.25" customHeight="1" thickBot="1" x14ac:dyDescent="0.3">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482</v>
      </c>
      <c r="AB126" s="824"/>
      <c r="AC126" s="824"/>
      <c r="AD126" s="824"/>
      <c r="AE126" s="825"/>
      <c r="AF126" s="826" t="s">
        <v>483</v>
      </c>
      <c r="AG126" s="824"/>
      <c r="AH126" s="824"/>
      <c r="AI126" s="824"/>
      <c r="AJ126" s="825"/>
      <c r="AK126" s="826" t="s">
        <v>482</v>
      </c>
      <c r="AL126" s="824"/>
      <c r="AM126" s="824"/>
      <c r="AN126" s="824"/>
      <c r="AO126" s="825"/>
      <c r="AP126" s="871" t="s">
        <v>483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481</v>
      </c>
      <c r="DH126" s="861"/>
      <c r="DI126" s="861"/>
      <c r="DJ126" s="861"/>
      <c r="DK126" s="861"/>
      <c r="DL126" s="861" t="s">
        <v>481</v>
      </c>
      <c r="DM126" s="861"/>
      <c r="DN126" s="861"/>
      <c r="DO126" s="861"/>
      <c r="DP126" s="861"/>
      <c r="DQ126" s="861" t="s">
        <v>483</v>
      </c>
      <c r="DR126" s="861"/>
      <c r="DS126" s="861"/>
      <c r="DT126" s="861"/>
      <c r="DU126" s="861"/>
      <c r="DV126" s="838" t="s">
        <v>482</v>
      </c>
      <c r="DW126" s="838"/>
      <c r="DX126" s="838"/>
      <c r="DY126" s="838"/>
      <c r="DZ126" s="839"/>
    </row>
    <row r="127" spans="1:130" s="247" customFormat="1" ht="26.25" customHeight="1" x14ac:dyDescent="0.2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10515</v>
      </c>
      <c r="AB127" s="824"/>
      <c r="AC127" s="824"/>
      <c r="AD127" s="824"/>
      <c r="AE127" s="825"/>
      <c r="AF127" s="826" t="s">
        <v>483</v>
      </c>
      <c r="AG127" s="824"/>
      <c r="AH127" s="824"/>
      <c r="AI127" s="824"/>
      <c r="AJ127" s="825"/>
      <c r="AK127" s="826" t="s">
        <v>483</v>
      </c>
      <c r="AL127" s="824"/>
      <c r="AM127" s="824"/>
      <c r="AN127" s="824"/>
      <c r="AO127" s="825"/>
      <c r="AP127" s="871" t="s">
        <v>482</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483</v>
      </c>
      <c r="DH127" s="861"/>
      <c r="DI127" s="861"/>
      <c r="DJ127" s="861"/>
      <c r="DK127" s="861"/>
      <c r="DL127" s="861" t="s">
        <v>483</v>
      </c>
      <c r="DM127" s="861"/>
      <c r="DN127" s="861"/>
      <c r="DO127" s="861"/>
      <c r="DP127" s="861"/>
      <c r="DQ127" s="861" t="s">
        <v>482</v>
      </c>
      <c r="DR127" s="861"/>
      <c r="DS127" s="861"/>
      <c r="DT127" s="861"/>
      <c r="DU127" s="861"/>
      <c r="DV127" s="838" t="s">
        <v>483</v>
      </c>
      <c r="DW127" s="838"/>
      <c r="DX127" s="838"/>
      <c r="DY127" s="838"/>
      <c r="DZ127" s="839"/>
    </row>
    <row r="128" spans="1:130" s="247" customFormat="1" ht="26.25" customHeight="1" thickBot="1" x14ac:dyDescent="0.3">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737</v>
      </c>
      <c r="AB128" s="845"/>
      <c r="AC128" s="845"/>
      <c r="AD128" s="845"/>
      <c r="AE128" s="846"/>
      <c r="AF128" s="847">
        <v>971</v>
      </c>
      <c r="AG128" s="845"/>
      <c r="AH128" s="845"/>
      <c r="AI128" s="845"/>
      <c r="AJ128" s="846"/>
      <c r="AK128" s="847">
        <v>221</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482</v>
      </c>
      <c r="DH128" s="835"/>
      <c r="DI128" s="835"/>
      <c r="DJ128" s="835"/>
      <c r="DK128" s="835"/>
      <c r="DL128" s="835" t="s">
        <v>483</v>
      </c>
      <c r="DM128" s="835"/>
      <c r="DN128" s="835"/>
      <c r="DO128" s="835"/>
      <c r="DP128" s="835"/>
      <c r="DQ128" s="835" t="s">
        <v>482</v>
      </c>
      <c r="DR128" s="835"/>
      <c r="DS128" s="835"/>
      <c r="DT128" s="835"/>
      <c r="DU128" s="835"/>
      <c r="DV128" s="836" t="s">
        <v>482</v>
      </c>
      <c r="DW128" s="836"/>
      <c r="DX128" s="836"/>
      <c r="DY128" s="836"/>
      <c r="DZ128" s="837"/>
    </row>
    <row r="129" spans="1:131" s="247" customFormat="1" ht="26.25" customHeight="1" x14ac:dyDescent="0.2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1660038</v>
      </c>
      <c r="AB129" s="824"/>
      <c r="AC129" s="824"/>
      <c r="AD129" s="824"/>
      <c r="AE129" s="825"/>
      <c r="AF129" s="826">
        <v>1621061</v>
      </c>
      <c r="AG129" s="824"/>
      <c r="AH129" s="824"/>
      <c r="AI129" s="824"/>
      <c r="AJ129" s="825"/>
      <c r="AK129" s="826">
        <v>1598185</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248842</v>
      </c>
      <c r="AB130" s="824"/>
      <c r="AC130" s="824"/>
      <c r="AD130" s="824"/>
      <c r="AE130" s="825"/>
      <c r="AF130" s="826">
        <v>247281</v>
      </c>
      <c r="AG130" s="824"/>
      <c r="AH130" s="824"/>
      <c r="AI130" s="824"/>
      <c r="AJ130" s="825"/>
      <c r="AK130" s="826">
        <v>232426</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5.6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1411196</v>
      </c>
      <c r="AB131" s="807"/>
      <c r="AC131" s="807"/>
      <c r="AD131" s="807"/>
      <c r="AE131" s="808"/>
      <c r="AF131" s="809">
        <v>1373780</v>
      </c>
      <c r="AG131" s="807"/>
      <c r="AH131" s="807"/>
      <c r="AI131" s="807"/>
      <c r="AJ131" s="808"/>
      <c r="AK131" s="809">
        <v>1365759</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t="s">
        <v>506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5.5667674790000001</v>
      </c>
      <c r="AB132" s="787"/>
      <c r="AC132" s="787"/>
      <c r="AD132" s="787"/>
      <c r="AE132" s="788"/>
      <c r="AF132" s="789">
        <v>4.5632488459999996</v>
      </c>
      <c r="AG132" s="787"/>
      <c r="AH132" s="787"/>
      <c r="AI132" s="787"/>
      <c r="AJ132" s="788"/>
      <c r="AK132" s="789">
        <v>6.9126397849999996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4.7</v>
      </c>
      <c r="AB133" s="766"/>
      <c r="AC133" s="766"/>
      <c r="AD133" s="766"/>
      <c r="AE133" s="767"/>
      <c r="AF133" s="765">
        <v>4.8</v>
      </c>
      <c r="AG133" s="766"/>
      <c r="AH133" s="766"/>
      <c r="AI133" s="766"/>
      <c r="AJ133" s="767"/>
      <c r="AK133" s="765">
        <v>5.6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2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WIhw9RIrMwU06V8EaIn40yXiIu/fEyGmqkeUOn4N6BpORgOLXEQ8utd5crvE5LpaTrQ1LknuDh1BIB4o8YLmKg==" saltValue="YIcxo+Sp/7wamjG+aVIm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92" customWidth="1"/>
    <col min="121" max="121" width="0" style="291" hidden="1" customWidth="1"/>
    <col min="122" max="16384" width="9" style="291" hidden="1"/>
  </cols>
  <sheetData>
    <row r="1" spans="1:120" ht="12.75"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1"/>
    </row>
    <row r="17" spans="119:120" ht="12.75" x14ac:dyDescent="0.25">
      <c r="DP17" s="291"/>
    </row>
    <row r="18" spans="119:120" ht="12.75" x14ac:dyDescent="0.25"/>
    <row r="19" spans="119:120" ht="12.75" x14ac:dyDescent="0.25"/>
    <row r="20" spans="119:120" ht="12.75" x14ac:dyDescent="0.25">
      <c r="DO20" s="291"/>
      <c r="DP20" s="291"/>
    </row>
    <row r="21" spans="119:120" ht="12.75" x14ac:dyDescent="0.25">
      <c r="DP21" s="291"/>
    </row>
    <row r="22" spans="119:120" ht="12.75" x14ac:dyDescent="0.25"/>
    <row r="23" spans="119:120" ht="12.75" x14ac:dyDescent="0.25">
      <c r="DO23" s="291"/>
      <c r="DP23" s="291"/>
    </row>
    <row r="24" spans="119:120" ht="12.75" x14ac:dyDescent="0.25">
      <c r="DP24" s="291"/>
    </row>
    <row r="25" spans="119:120" ht="12.75" x14ac:dyDescent="0.25">
      <c r="DP25" s="291"/>
    </row>
    <row r="26" spans="119:120" ht="12.75" x14ac:dyDescent="0.25">
      <c r="DO26" s="291"/>
      <c r="DP26" s="291"/>
    </row>
    <row r="27" spans="119:120" ht="12.75" x14ac:dyDescent="0.25"/>
    <row r="28" spans="119:120" ht="12.75" x14ac:dyDescent="0.25">
      <c r="DO28" s="291"/>
      <c r="DP28" s="291"/>
    </row>
    <row r="29" spans="119:120" ht="12.75" x14ac:dyDescent="0.25">
      <c r="DP29" s="291"/>
    </row>
    <row r="30" spans="119:120" ht="12.75" x14ac:dyDescent="0.25"/>
    <row r="31" spans="119:120" ht="12.75" x14ac:dyDescent="0.25">
      <c r="DO31" s="291"/>
      <c r="DP31" s="291"/>
    </row>
    <row r="32" spans="119:120" ht="12.75" x14ac:dyDescent="0.25"/>
    <row r="33" spans="98:120" ht="12.75" x14ac:dyDescent="0.25">
      <c r="DO33" s="291"/>
      <c r="DP33" s="291"/>
    </row>
    <row r="34" spans="98:120" ht="12.75" x14ac:dyDescent="0.25">
      <c r="DM34" s="291"/>
    </row>
    <row r="35" spans="98:120" ht="12.75" x14ac:dyDescent="0.25">
      <c r="CT35" s="291"/>
      <c r="CU35" s="291"/>
      <c r="CV35" s="291"/>
      <c r="CY35" s="291"/>
      <c r="CZ35" s="291"/>
      <c r="DA35" s="291"/>
      <c r="DD35" s="291"/>
      <c r="DE35" s="291"/>
      <c r="DF35" s="291"/>
      <c r="DI35" s="291"/>
      <c r="DJ35" s="291"/>
      <c r="DK35" s="291"/>
      <c r="DM35" s="291"/>
      <c r="DN35" s="291"/>
      <c r="DO35" s="291"/>
      <c r="DP35" s="291"/>
    </row>
    <row r="36" spans="98:120" ht="12.75" x14ac:dyDescent="0.25"/>
    <row r="37" spans="98:120" ht="12.75" x14ac:dyDescent="0.25">
      <c r="CW37" s="291"/>
      <c r="DB37" s="291"/>
      <c r="DG37" s="291"/>
      <c r="DL37" s="291"/>
      <c r="DP37" s="291"/>
    </row>
    <row r="38" spans="98:120" ht="12.75" x14ac:dyDescent="0.25">
      <c r="CT38" s="291"/>
      <c r="CU38" s="291"/>
      <c r="CV38" s="291"/>
      <c r="CW38" s="291"/>
      <c r="CY38" s="291"/>
      <c r="CZ38" s="291"/>
      <c r="DA38" s="291"/>
      <c r="DB38" s="291"/>
      <c r="DD38" s="291"/>
      <c r="DE38" s="291"/>
      <c r="DF38" s="291"/>
      <c r="DG38" s="291"/>
      <c r="DI38" s="291"/>
      <c r="DJ38" s="291"/>
      <c r="DK38" s="291"/>
      <c r="DL38" s="291"/>
      <c r="DN38" s="291"/>
      <c r="DO38" s="291"/>
      <c r="DP38" s="291"/>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1"/>
      <c r="DO49" s="291"/>
      <c r="DP49" s="291"/>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1"/>
      <c r="CS63" s="291"/>
      <c r="CX63" s="291"/>
      <c r="DC63" s="291"/>
      <c r="DH63" s="291"/>
    </row>
    <row r="64" spans="22:120" ht="12.75" x14ac:dyDescent="0.25">
      <c r="V64" s="291"/>
    </row>
    <row r="65" spans="15:120" ht="12.75" x14ac:dyDescent="0.2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2.75" x14ac:dyDescent="0.25">
      <c r="Q66" s="291"/>
      <c r="S66" s="291"/>
      <c r="U66" s="291"/>
      <c r="DM66" s="291"/>
    </row>
    <row r="67" spans="15:120" ht="12.75" x14ac:dyDescent="0.2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2.75" x14ac:dyDescent="0.25"/>
    <row r="69" spans="15:120" ht="12.75" x14ac:dyDescent="0.25"/>
    <row r="70" spans="15:120" ht="12.75" x14ac:dyDescent="0.25"/>
    <row r="71" spans="15:120" ht="12.75" x14ac:dyDescent="0.25"/>
    <row r="72" spans="15:120" ht="12.75" x14ac:dyDescent="0.25">
      <c r="DP72" s="291"/>
    </row>
    <row r="73" spans="15:120" ht="12.75" x14ac:dyDescent="0.25">
      <c r="DP73" s="291"/>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1"/>
      <c r="CX96" s="291"/>
      <c r="DC96" s="291"/>
      <c r="DH96" s="291"/>
    </row>
    <row r="97" spans="24:120" ht="12.75" x14ac:dyDescent="0.25">
      <c r="CS97" s="291"/>
      <c r="CX97" s="291"/>
      <c r="DC97" s="291"/>
      <c r="DH97" s="291"/>
      <c r="DP97" s="292" t="s">
        <v>510</v>
      </c>
    </row>
    <row r="98" spans="24:120" ht="12.75" hidden="1" x14ac:dyDescent="0.25">
      <c r="CS98" s="291"/>
      <c r="CX98" s="291"/>
      <c r="DC98" s="291"/>
      <c r="DH98" s="291"/>
    </row>
    <row r="99" spans="24:120" ht="12.75" hidden="1" x14ac:dyDescent="0.25">
      <c r="CS99" s="291"/>
      <c r="CX99" s="291"/>
      <c r="DC99" s="291"/>
      <c r="DH99" s="291"/>
    </row>
    <row r="101" spans="24:120" ht="12" hidden="1" customHeight="1" x14ac:dyDescent="0.2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5">
      <c r="CU102" s="291"/>
      <c r="CZ102" s="291"/>
      <c r="DE102" s="291"/>
      <c r="DJ102" s="291"/>
      <c r="DM102" s="291"/>
    </row>
    <row r="103" spans="24:120" ht="12.75" hidden="1" x14ac:dyDescent="0.25">
      <c r="CT103" s="291"/>
      <c r="CV103" s="291"/>
      <c r="CW103" s="291"/>
      <c r="CY103" s="291"/>
      <c r="DA103" s="291"/>
      <c r="DB103" s="291"/>
      <c r="DD103" s="291"/>
      <c r="DF103" s="291"/>
      <c r="DG103" s="291"/>
      <c r="DI103" s="291"/>
      <c r="DK103" s="291"/>
      <c r="DL103" s="291"/>
      <c r="DM103" s="291"/>
      <c r="DN103" s="291"/>
      <c r="DO103" s="291"/>
      <c r="DP103" s="291"/>
    </row>
    <row r="104" spans="24:120" ht="12.75" hidden="1" x14ac:dyDescent="0.25">
      <c r="CV104" s="291"/>
      <c r="CW104" s="291"/>
      <c r="DA104" s="291"/>
      <c r="DB104" s="291"/>
      <c r="DF104" s="291"/>
      <c r="DG104" s="291"/>
      <c r="DK104" s="291"/>
      <c r="DL104" s="291"/>
      <c r="DN104" s="291"/>
      <c r="DO104" s="291"/>
      <c r="DP104" s="291"/>
    </row>
    <row r="105" spans="24:120" ht="12.75" hidden="1" customHeight="1" x14ac:dyDescent="0.25"/>
  </sheetData>
  <sheetProtection algorithmName="SHA-512" hashValue="spYQ+ycKjB8vcRgb3dL4ZBfP1rbWzEtnnUsSbCF3u3OlUkIEMNRhvnrjAv1SU4w6vKViXJF99y4XDD7AfXweLw==" saltValue="IKtnySr/YPWZybzW+wZF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92" customWidth="1"/>
    <col min="117" max="16384" width="9" style="291" hidden="1"/>
  </cols>
  <sheetData>
    <row r="1" spans="2:116" ht="12.75"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2.75" x14ac:dyDescent="0.25"/>
    <row r="3" spans="2:116" ht="12.75" x14ac:dyDescent="0.25"/>
    <row r="4" spans="2:116" ht="12.75" x14ac:dyDescent="0.2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2.75" x14ac:dyDescent="0.2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2.75" x14ac:dyDescent="0.25"/>
    <row r="20" spans="9:116" ht="12.75" x14ac:dyDescent="0.25"/>
    <row r="21" spans="9:116" ht="12.75" x14ac:dyDescent="0.25">
      <c r="DL21" s="291"/>
    </row>
    <row r="22" spans="9:116" ht="12.75" x14ac:dyDescent="0.25">
      <c r="DI22" s="291"/>
      <c r="DJ22" s="291"/>
      <c r="DK22" s="291"/>
      <c r="DL22" s="291"/>
    </row>
    <row r="23" spans="9:116" ht="12.75" x14ac:dyDescent="0.25">
      <c r="CY23" s="291"/>
      <c r="CZ23" s="291"/>
      <c r="DA23" s="291"/>
      <c r="DB23" s="291"/>
      <c r="DC23" s="291"/>
      <c r="DD23" s="291"/>
      <c r="DE23" s="291"/>
      <c r="DF23" s="291"/>
      <c r="DG23" s="291"/>
      <c r="DH23" s="291"/>
      <c r="DI23" s="291"/>
      <c r="DJ23" s="291"/>
      <c r="DK23" s="291"/>
      <c r="DL23" s="291"/>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1"/>
      <c r="DA35" s="291"/>
      <c r="DB35" s="291"/>
      <c r="DC35" s="291"/>
      <c r="DD35" s="291"/>
      <c r="DE35" s="291"/>
      <c r="DF35" s="291"/>
      <c r="DG35" s="291"/>
      <c r="DH35" s="291"/>
      <c r="DI35" s="291"/>
      <c r="DJ35" s="291"/>
      <c r="DK35" s="291"/>
      <c r="DL35" s="291"/>
    </row>
    <row r="36" spans="15:116" ht="12.75" x14ac:dyDescent="0.25"/>
    <row r="37" spans="15:116" ht="12.75" x14ac:dyDescent="0.25">
      <c r="DL37" s="291"/>
    </row>
    <row r="38" spans="15:116" ht="12.75" x14ac:dyDescent="0.25">
      <c r="DI38" s="291"/>
      <c r="DJ38" s="291"/>
      <c r="DK38" s="291"/>
      <c r="DL38" s="291"/>
    </row>
    <row r="39" spans="15:116" ht="12.75" x14ac:dyDescent="0.25"/>
    <row r="40" spans="15:116" ht="12.75" x14ac:dyDescent="0.25"/>
    <row r="41" spans="15:116" ht="12.75" x14ac:dyDescent="0.25"/>
    <row r="42" spans="15:116" ht="12.75" x14ac:dyDescent="0.25"/>
    <row r="43" spans="15:116" ht="12.75" x14ac:dyDescent="0.2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2.75" x14ac:dyDescent="0.25">
      <c r="DL44" s="291"/>
    </row>
    <row r="45" spans="15:116" ht="12.75" x14ac:dyDescent="0.25"/>
    <row r="46" spans="15:116" ht="12.75" x14ac:dyDescent="0.25">
      <c r="DA46" s="291"/>
      <c r="DB46" s="291"/>
      <c r="DC46" s="291"/>
      <c r="DD46" s="291"/>
      <c r="DE46" s="291"/>
      <c r="DF46" s="291"/>
      <c r="DG46" s="291"/>
      <c r="DH46" s="291"/>
      <c r="DI46" s="291"/>
      <c r="DJ46" s="291"/>
      <c r="DK46" s="291"/>
      <c r="DL46" s="291"/>
    </row>
    <row r="47" spans="15:116" ht="12.75" x14ac:dyDescent="0.25"/>
    <row r="48" spans="15:116" ht="12.75" x14ac:dyDescent="0.25"/>
    <row r="49" spans="104:116" ht="12.75" x14ac:dyDescent="0.25"/>
    <row r="50" spans="104:116" ht="12.75" x14ac:dyDescent="0.25">
      <c r="CZ50" s="291"/>
      <c r="DA50" s="291"/>
      <c r="DB50" s="291"/>
      <c r="DC50" s="291"/>
      <c r="DD50" s="291"/>
      <c r="DE50" s="291"/>
      <c r="DF50" s="291"/>
      <c r="DG50" s="291"/>
      <c r="DH50" s="291"/>
      <c r="DI50" s="291"/>
      <c r="DJ50" s="291"/>
      <c r="DK50" s="291"/>
      <c r="DL50" s="291"/>
    </row>
    <row r="51" spans="104:116" ht="12.75" x14ac:dyDescent="0.25"/>
    <row r="52" spans="104:116" ht="12.75" x14ac:dyDescent="0.25"/>
    <row r="53" spans="104:116" ht="12.75" x14ac:dyDescent="0.25">
      <c r="DL53" s="291"/>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1"/>
      <c r="DD67" s="291"/>
      <c r="DE67" s="291"/>
      <c r="DF67" s="291"/>
      <c r="DG67" s="291"/>
      <c r="DH67" s="291"/>
      <c r="DI67" s="291"/>
      <c r="DJ67" s="291"/>
      <c r="DK67" s="291"/>
      <c r="DL67" s="291"/>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SvlODLpa6sX5scY8JdIF8jvAEByuWoM9/vya//wXUDNThQ+bBny4wsaGlLQLIbJsPavXfGiA493Gm3C+RyhkBg==" saltValue="9mnBumsRnDkAkDH0NZZY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BY39" sqref="BY39:CM39"/>
    </sheetView>
  </sheetViews>
  <sheetFormatPr defaultColWidth="0" defaultRowHeight="13.5" customHeight="1" zeroHeight="1" x14ac:dyDescent="0.25"/>
  <cols>
    <col min="1" max="36" width="2.46484375" style="293" customWidth="1"/>
    <col min="37" max="44" width="17" style="293" customWidth="1"/>
    <col min="45" max="45" width="6.06640625" style="300" customWidth="1"/>
    <col min="46" max="46" width="3" style="298" customWidth="1"/>
    <col min="47" max="47" width="19.06640625" style="293" hidden="1" customWidth="1"/>
    <col min="48" max="52" width="12.59765625" style="293" hidden="1" customWidth="1"/>
    <col min="53" max="16384" width="8.59765625" style="293" hidden="1"/>
  </cols>
  <sheetData>
    <row r="1" spans="1:46" ht="12.75" x14ac:dyDescent="0.25">
      <c r="AS1" s="294"/>
      <c r="AT1" s="294"/>
    </row>
    <row r="2" spans="1:46" ht="12.75" x14ac:dyDescent="0.25">
      <c r="AS2" s="294"/>
      <c r="AT2" s="294"/>
    </row>
    <row r="3" spans="1:46" ht="12.75" x14ac:dyDescent="0.25">
      <c r="AS3" s="294"/>
      <c r="AT3" s="294"/>
    </row>
    <row r="4" spans="1:46" ht="12.75" x14ac:dyDescent="0.25">
      <c r="AS4" s="294"/>
      <c r="AT4" s="294"/>
    </row>
    <row r="5" spans="1:46" ht="16.149999999999999" x14ac:dyDescent="0.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2.75" x14ac:dyDescent="0.2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ht="12.75" x14ac:dyDescent="0.2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513</v>
      </c>
      <c r="AP7" s="304"/>
      <c r="AQ7" s="305" t="s">
        <v>514</v>
      </c>
      <c r="AR7" s="306"/>
    </row>
    <row r="8" spans="1:46" ht="12.75" x14ac:dyDescent="0.2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515</v>
      </c>
      <c r="AQ8" s="311" t="s">
        <v>516</v>
      </c>
      <c r="AR8" s="312" t="s">
        <v>517</v>
      </c>
    </row>
    <row r="9" spans="1:46" ht="12.75" x14ac:dyDescent="0.2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518</v>
      </c>
      <c r="AL9" s="1193"/>
      <c r="AM9" s="1193"/>
      <c r="AN9" s="1194"/>
      <c r="AO9" s="313">
        <v>511619</v>
      </c>
      <c r="AP9" s="313">
        <v>284391</v>
      </c>
      <c r="AQ9" s="314">
        <v>172204</v>
      </c>
      <c r="AR9" s="315">
        <v>65.099999999999994</v>
      </c>
    </row>
    <row r="10" spans="1:46" ht="12.75" x14ac:dyDescent="0.2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519</v>
      </c>
      <c r="AL10" s="1193"/>
      <c r="AM10" s="1193"/>
      <c r="AN10" s="1194"/>
      <c r="AO10" s="316">
        <v>61460</v>
      </c>
      <c r="AP10" s="316">
        <v>34163</v>
      </c>
      <c r="AQ10" s="317">
        <v>20524</v>
      </c>
      <c r="AR10" s="318">
        <v>66.5</v>
      </c>
    </row>
    <row r="11" spans="1:46" ht="13.5" customHeight="1" x14ac:dyDescent="0.2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520</v>
      </c>
      <c r="AL11" s="1193"/>
      <c r="AM11" s="1193"/>
      <c r="AN11" s="1194"/>
      <c r="AO11" s="316">
        <v>88320</v>
      </c>
      <c r="AP11" s="316">
        <v>49094</v>
      </c>
      <c r="AQ11" s="317">
        <v>26395</v>
      </c>
      <c r="AR11" s="318">
        <v>86</v>
      </c>
    </row>
    <row r="12" spans="1:46" ht="13.5" customHeight="1" x14ac:dyDescent="0.2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521</v>
      </c>
      <c r="AL12" s="1193"/>
      <c r="AM12" s="1193"/>
      <c r="AN12" s="1194"/>
      <c r="AO12" s="316">
        <v>2794</v>
      </c>
      <c r="AP12" s="316">
        <v>1553</v>
      </c>
      <c r="AQ12" s="317">
        <v>1752</v>
      </c>
      <c r="AR12" s="318">
        <v>-11.4</v>
      </c>
    </row>
    <row r="13" spans="1:46" ht="13.5" customHeight="1" x14ac:dyDescent="0.2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522</v>
      </c>
      <c r="AL13" s="1193"/>
      <c r="AM13" s="1193"/>
      <c r="AN13" s="1194"/>
      <c r="AO13" s="316" t="s">
        <v>523</v>
      </c>
      <c r="AP13" s="316" t="s">
        <v>523</v>
      </c>
      <c r="AQ13" s="317" t="s">
        <v>523</v>
      </c>
      <c r="AR13" s="318" t="s">
        <v>523</v>
      </c>
    </row>
    <row r="14" spans="1:46" ht="13.5" customHeight="1" x14ac:dyDescent="0.2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524</v>
      </c>
      <c r="AL14" s="1193"/>
      <c r="AM14" s="1193"/>
      <c r="AN14" s="1194"/>
      <c r="AO14" s="316">
        <v>33415</v>
      </c>
      <c r="AP14" s="316">
        <v>18574</v>
      </c>
      <c r="AQ14" s="317">
        <v>7974</v>
      </c>
      <c r="AR14" s="318">
        <v>132.9</v>
      </c>
    </row>
    <row r="15" spans="1:46" ht="13.5" customHeight="1" x14ac:dyDescent="0.2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525</v>
      </c>
      <c r="AL15" s="1193"/>
      <c r="AM15" s="1193"/>
      <c r="AN15" s="1194"/>
      <c r="AO15" s="316">
        <v>3745</v>
      </c>
      <c r="AP15" s="316">
        <v>2082</v>
      </c>
      <c r="AQ15" s="317">
        <v>4531</v>
      </c>
      <c r="AR15" s="318">
        <v>-54</v>
      </c>
    </row>
    <row r="16" spans="1:46" ht="12.75" x14ac:dyDescent="0.2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526</v>
      </c>
      <c r="AL16" s="1196"/>
      <c r="AM16" s="1196"/>
      <c r="AN16" s="1197"/>
      <c r="AO16" s="316">
        <v>-41785</v>
      </c>
      <c r="AP16" s="316">
        <v>-23227</v>
      </c>
      <c r="AQ16" s="317">
        <v>-15679</v>
      </c>
      <c r="AR16" s="318">
        <v>48.1</v>
      </c>
    </row>
    <row r="17" spans="1:46" ht="12.75" x14ac:dyDescent="0.2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659568</v>
      </c>
      <c r="AP17" s="316">
        <v>366630</v>
      </c>
      <c r="AQ17" s="317">
        <v>217700</v>
      </c>
      <c r="AR17" s="318">
        <v>68.400000000000006</v>
      </c>
    </row>
    <row r="18" spans="1:46" ht="12.75" x14ac:dyDescent="0.2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2.75" x14ac:dyDescent="0.2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ht="12.75" x14ac:dyDescent="0.2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ht="12.75" x14ac:dyDescent="0.2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531</v>
      </c>
      <c r="AL21" s="1190"/>
      <c r="AM21" s="1190"/>
      <c r="AN21" s="1191"/>
      <c r="AO21" s="328">
        <v>33.909999999999997</v>
      </c>
      <c r="AP21" s="329">
        <v>19.600000000000001</v>
      </c>
      <c r="AQ21" s="330">
        <v>14.31</v>
      </c>
      <c r="AR21" s="299"/>
      <c r="AS21" s="331"/>
      <c r="AT21" s="327"/>
    </row>
    <row r="22" spans="1:46" s="332" customFormat="1" ht="12.75" x14ac:dyDescent="0.2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532</v>
      </c>
      <c r="AL22" s="1190"/>
      <c r="AM22" s="1190"/>
      <c r="AN22" s="1191"/>
      <c r="AO22" s="333">
        <v>91.9</v>
      </c>
      <c r="AP22" s="334">
        <v>95.1</v>
      </c>
      <c r="AQ22" s="335">
        <v>-3.2</v>
      </c>
      <c r="AR22" s="319"/>
      <c r="AS22" s="331"/>
      <c r="AT22" s="327"/>
    </row>
    <row r="23" spans="1:46" s="332" customFormat="1" ht="12.75" x14ac:dyDescent="0.2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2.75" x14ac:dyDescent="0.2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2.75" x14ac:dyDescent="0.2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2.75" x14ac:dyDescent="0.2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2.75" x14ac:dyDescent="0.25">
      <c r="A27" s="340"/>
      <c r="AO27" s="294"/>
      <c r="AP27" s="294"/>
      <c r="AQ27" s="294"/>
      <c r="AR27" s="294"/>
      <c r="AS27" s="294"/>
      <c r="AT27" s="294"/>
    </row>
    <row r="28" spans="1:46" ht="16.149999999999999" x14ac:dyDescent="0.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2.75" x14ac:dyDescent="0.2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ht="12.75" x14ac:dyDescent="0.2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513</v>
      </c>
      <c r="AP30" s="304"/>
      <c r="AQ30" s="305" t="s">
        <v>514</v>
      </c>
      <c r="AR30" s="306"/>
    </row>
    <row r="31" spans="1:46" ht="12.75" x14ac:dyDescent="0.2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515</v>
      </c>
      <c r="AQ31" s="311" t="s">
        <v>516</v>
      </c>
      <c r="AR31" s="312" t="s">
        <v>517</v>
      </c>
    </row>
    <row r="32" spans="1:46" ht="27" customHeight="1" x14ac:dyDescent="0.2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536</v>
      </c>
      <c r="AL32" s="1181"/>
      <c r="AM32" s="1181"/>
      <c r="AN32" s="1182"/>
      <c r="AO32" s="343">
        <v>263270</v>
      </c>
      <c r="AP32" s="343">
        <v>146342</v>
      </c>
      <c r="AQ32" s="344">
        <v>110920</v>
      </c>
      <c r="AR32" s="345">
        <v>31.9</v>
      </c>
    </row>
    <row r="33" spans="1:46" ht="13.5" customHeight="1" x14ac:dyDescent="0.2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537</v>
      </c>
      <c r="AL33" s="1181"/>
      <c r="AM33" s="1181"/>
      <c r="AN33" s="1182"/>
      <c r="AO33" s="343" t="s">
        <v>523</v>
      </c>
      <c r="AP33" s="343" t="s">
        <v>523</v>
      </c>
      <c r="AQ33" s="344" t="s">
        <v>523</v>
      </c>
      <c r="AR33" s="345" t="s">
        <v>523</v>
      </c>
    </row>
    <row r="34" spans="1:46" ht="27" customHeight="1" x14ac:dyDescent="0.2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538</v>
      </c>
      <c r="AL34" s="1181"/>
      <c r="AM34" s="1181"/>
      <c r="AN34" s="1182"/>
      <c r="AO34" s="343" t="s">
        <v>523</v>
      </c>
      <c r="AP34" s="343" t="s">
        <v>523</v>
      </c>
      <c r="AQ34" s="344" t="s">
        <v>523</v>
      </c>
      <c r="AR34" s="345" t="s">
        <v>523</v>
      </c>
    </row>
    <row r="35" spans="1:46" ht="27" customHeight="1" x14ac:dyDescent="0.2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539</v>
      </c>
      <c r="AL35" s="1181"/>
      <c r="AM35" s="1181"/>
      <c r="AN35" s="1182"/>
      <c r="AO35" s="343">
        <v>40518</v>
      </c>
      <c r="AP35" s="343">
        <v>22523</v>
      </c>
      <c r="AQ35" s="344">
        <v>30367</v>
      </c>
      <c r="AR35" s="345">
        <v>-25.8</v>
      </c>
    </row>
    <row r="36" spans="1:46" ht="27" customHeight="1" x14ac:dyDescent="0.2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540</v>
      </c>
      <c r="AL36" s="1181"/>
      <c r="AM36" s="1181"/>
      <c r="AN36" s="1182"/>
      <c r="AO36" s="343">
        <v>23269</v>
      </c>
      <c r="AP36" s="343">
        <v>12934</v>
      </c>
      <c r="AQ36" s="344">
        <v>2045</v>
      </c>
      <c r="AR36" s="345">
        <v>532.5</v>
      </c>
    </row>
    <row r="37" spans="1:46" ht="13.5" customHeight="1" x14ac:dyDescent="0.2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541</v>
      </c>
      <c r="AL37" s="1181"/>
      <c r="AM37" s="1181"/>
      <c r="AN37" s="1182"/>
      <c r="AO37" s="343" t="s">
        <v>523</v>
      </c>
      <c r="AP37" s="343" t="s">
        <v>523</v>
      </c>
      <c r="AQ37" s="344">
        <v>314</v>
      </c>
      <c r="AR37" s="345" t="s">
        <v>523</v>
      </c>
    </row>
    <row r="38" spans="1:46" ht="27" customHeight="1" x14ac:dyDescent="0.2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542</v>
      </c>
      <c r="AL38" s="1184"/>
      <c r="AM38" s="1184"/>
      <c r="AN38" s="1185"/>
      <c r="AO38" s="346" t="s">
        <v>523</v>
      </c>
      <c r="AP38" s="346" t="s">
        <v>523</v>
      </c>
      <c r="AQ38" s="347">
        <v>28</v>
      </c>
      <c r="AR38" s="335" t="s">
        <v>523</v>
      </c>
      <c r="AS38" s="342"/>
    </row>
    <row r="39" spans="1:46" ht="12.75" x14ac:dyDescent="0.2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543</v>
      </c>
      <c r="AL39" s="1184"/>
      <c r="AM39" s="1184"/>
      <c r="AN39" s="1185"/>
      <c r="AO39" s="343">
        <v>-221</v>
      </c>
      <c r="AP39" s="343">
        <v>-123</v>
      </c>
      <c r="AQ39" s="344">
        <v>-3766</v>
      </c>
      <c r="AR39" s="345">
        <v>-96.7</v>
      </c>
      <c r="AS39" s="342"/>
    </row>
    <row r="40" spans="1:46" ht="27" customHeight="1" x14ac:dyDescent="0.2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544</v>
      </c>
      <c r="AL40" s="1181"/>
      <c r="AM40" s="1181"/>
      <c r="AN40" s="1182"/>
      <c r="AO40" s="343">
        <v>-232426</v>
      </c>
      <c r="AP40" s="343">
        <v>-129197</v>
      </c>
      <c r="AQ40" s="344">
        <v>-106993</v>
      </c>
      <c r="AR40" s="345">
        <v>20.8</v>
      </c>
      <c r="AS40" s="342"/>
    </row>
    <row r="41" spans="1:46" ht="12.75" x14ac:dyDescent="0.2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94410</v>
      </c>
      <c r="AP41" s="343">
        <v>52479</v>
      </c>
      <c r="AQ41" s="344">
        <v>32915</v>
      </c>
      <c r="AR41" s="345">
        <v>59.4</v>
      </c>
      <c r="AS41" s="342"/>
    </row>
    <row r="42" spans="1:46" ht="12.75" x14ac:dyDescent="0.2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ht="12.75" x14ac:dyDescent="0.2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2.75" x14ac:dyDescent="0.2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2.75" x14ac:dyDescent="0.2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2.75" x14ac:dyDescent="0.2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2.75" x14ac:dyDescent="0.2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2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513</v>
      </c>
      <c r="AN49" s="1175" t="s">
        <v>548</v>
      </c>
      <c r="AO49" s="1176"/>
      <c r="AP49" s="1176"/>
      <c r="AQ49" s="1176"/>
      <c r="AR49" s="1177"/>
    </row>
    <row r="50" spans="1:44" ht="12.75" x14ac:dyDescent="0.2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549</v>
      </c>
      <c r="AO50" s="360" t="s">
        <v>550</v>
      </c>
      <c r="AP50" s="361" t="s">
        <v>551</v>
      </c>
      <c r="AQ50" s="362" t="s">
        <v>552</v>
      </c>
      <c r="AR50" s="363" t="s">
        <v>553</v>
      </c>
    </row>
    <row r="51" spans="1:44" ht="12.75" x14ac:dyDescent="0.2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604330</v>
      </c>
      <c r="AN51" s="365">
        <v>288051</v>
      </c>
      <c r="AO51" s="366">
        <v>39.299999999999997</v>
      </c>
      <c r="AP51" s="367">
        <v>245039</v>
      </c>
      <c r="AQ51" s="368">
        <v>-15.1</v>
      </c>
      <c r="AR51" s="369">
        <v>54.4</v>
      </c>
    </row>
    <row r="52" spans="1:44" ht="12.75" x14ac:dyDescent="0.2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380327</v>
      </c>
      <c r="AN52" s="373">
        <v>181281</v>
      </c>
      <c r="AO52" s="374">
        <v>2.8</v>
      </c>
      <c r="AP52" s="375">
        <v>108922</v>
      </c>
      <c r="AQ52" s="376">
        <v>-23</v>
      </c>
      <c r="AR52" s="377">
        <v>25.8</v>
      </c>
    </row>
    <row r="53" spans="1:44" ht="12.75" x14ac:dyDescent="0.2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484677</v>
      </c>
      <c r="AN53" s="365">
        <v>239939</v>
      </c>
      <c r="AO53" s="366">
        <v>-16.7</v>
      </c>
      <c r="AP53" s="367">
        <v>237994</v>
      </c>
      <c r="AQ53" s="368">
        <v>-2.9</v>
      </c>
      <c r="AR53" s="369">
        <v>-13.8</v>
      </c>
    </row>
    <row r="54" spans="1:44" ht="12.75" x14ac:dyDescent="0.2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421486</v>
      </c>
      <c r="AN54" s="373">
        <v>208656</v>
      </c>
      <c r="AO54" s="374">
        <v>15.1</v>
      </c>
      <c r="AP54" s="375">
        <v>110361</v>
      </c>
      <c r="AQ54" s="376">
        <v>1.3</v>
      </c>
      <c r="AR54" s="377">
        <v>13.8</v>
      </c>
    </row>
    <row r="55" spans="1:44" ht="12.75" x14ac:dyDescent="0.2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1022315</v>
      </c>
      <c r="AN55" s="365">
        <v>532179</v>
      </c>
      <c r="AO55" s="366">
        <v>121.8</v>
      </c>
      <c r="AP55" s="367">
        <v>267911</v>
      </c>
      <c r="AQ55" s="368">
        <v>12.6</v>
      </c>
      <c r="AR55" s="369">
        <v>109.2</v>
      </c>
    </row>
    <row r="56" spans="1:44" ht="12.75" x14ac:dyDescent="0.2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564673</v>
      </c>
      <c r="AN56" s="373">
        <v>293947</v>
      </c>
      <c r="AO56" s="374">
        <v>40.9</v>
      </c>
      <c r="AP56" s="375">
        <v>106425</v>
      </c>
      <c r="AQ56" s="376">
        <v>-3.6</v>
      </c>
      <c r="AR56" s="377">
        <v>44.5</v>
      </c>
    </row>
    <row r="57" spans="1:44" ht="12.75" x14ac:dyDescent="0.2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701490</v>
      </c>
      <c r="AN57" s="365">
        <v>378774</v>
      </c>
      <c r="AO57" s="366">
        <v>-28.8</v>
      </c>
      <c r="AP57" s="367">
        <v>228215</v>
      </c>
      <c r="AQ57" s="368">
        <v>-14.8</v>
      </c>
      <c r="AR57" s="369">
        <v>-14</v>
      </c>
    </row>
    <row r="58" spans="1:44" ht="12.75" x14ac:dyDescent="0.2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294705</v>
      </c>
      <c r="AN58" s="373">
        <v>159128</v>
      </c>
      <c r="AO58" s="374">
        <v>-45.9</v>
      </c>
      <c r="AP58" s="375">
        <v>117571</v>
      </c>
      <c r="AQ58" s="376">
        <v>10.5</v>
      </c>
      <c r="AR58" s="377">
        <v>-56.4</v>
      </c>
    </row>
    <row r="59" spans="1:44" ht="12.75" x14ac:dyDescent="0.2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1106973</v>
      </c>
      <c r="AN59" s="365">
        <v>615327</v>
      </c>
      <c r="AO59" s="366">
        <v>62.5</v>
      </c>
      <c r="AP59" s="367">
        <v>264232</v>
      </c>
      <c r="AQ59" s="368">
        <v>15.8</v>
      </c>
      <c r="AR59" s="369">
        <v>46.7</v>
      </c>
    </row>
    <row r="60" spans="1:44" ht="12.75" x14ac:dyDescent="0.2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374635</v>
      </c>
      <c r="AN60" s="373">
        <v>208246</v>
      </c>
      <c r="AO60" s="374">
        <v>30.9</v>
      </c>
      <c r="AP60" s="375">
        <v>133959</v>
      </c>
      <c r="AQ60" s="376">
        <v>13.9</v>
      </c>
      <c r="AR60" s="377">
        <v>17</v>
      </c>
    </row>
    <row r="61" spans="1:44" ht="12.75" x14ac:dyDescent="0.2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783957</v>
      </c>
      <c r="AN61" s="380">
        <v>410854</v>
      </c>
      <c r="AO61" s="381">
        <v>35.6</v>
      </c>
      <c r="AP61" s="382">
        <v>248678</v>
      </c>
      <c r="AQ61" s="383">
        <v>-0.9</v>
      </c>
      <c r="AR61" s="369">
        <v>36.5</v>
      </c>
    </row>
    <row r="62" spans="1:44" ht="12.75" x14ac:dyDescent="0.2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407165</v>
      </c>
      <c r="AN62" s="373">
        <v>210252</v>
      </c>
      <c r="AO62" s="374">
        <v>8.8000000000000007</v>
      </c>
      <c r="AP62" s="375">
        <v>115448</v>
      </c>
      <c r="AQ62" s="376">
        <v>-0.2</v>
      </c>
      <c r="AR62" s="377">
        <v>9</v>
      </c>
    </row>
    <row r="63" spans="1:44" ht="12.75" x14ac:dyDescent="0.2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2.75" x14ac:dyDescent="0.2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2.75" x14ac:dyDescent="0.2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2.75" x14ac:dyDescent="0.2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5">
      <c r="AK67" s="294"/>
      <c r="AL67" s="294"/>
      <c r="AM67" s="294"/>
      <c r="AN67" s="294"/>
      <c r="AO67" s="294"/>
      <c r="AP67" s="294"/>
      <c r="AQ67" s="294"/>
      <c r="AR67" s="294"/>
      <c r="AS67" s="294"/>
      <c r="AT67" s="294"/>
    </row>
    <row r="68" spans="1:46" ht="13.5" hidden="1" customHeight="1" x14ac:dyDescent="0.25">
      <c r="AK68" s="294"/>
      <c r="AL68" s="294"/>
      <c r="AM68" s="294"/>
      <c r="AN68" s="294"/>
      <c r="AO68" s="294"/>
      <c r="AP68" s="294"/>
      <c r="AQ68" s="294"/>
      <c r="AR68" s="294"/>
    </row>
    <row r="69" spans="1:46" ht="13.5" hidden="1" customHeight="1" x14ac:dyDescent="0.25">
      <c r="AK69" s="294"/>
      <c r="AL69" s="294"/>
      <c r="AM69" s="294"/>
      <c r="AN69" s="294"/>
      <c r="AO69" s="294"/>
      <c r="AP69" s="294"/>
      <c r="AQ69" s="294"/>
      <c r="AR69" s="294"/>
    </row>
    <row r="70" spans="1:46" ht="12.75" hidden="1" x14ac:dyDescent="0.25">
      <c r="AK70" s="294"/>
      <c r="AL70" s="294"/>
      <c r="AM70" s="294"/>
      <c r="AN70" s="294"/>
      <c r="AO70" s="294"/>
      <c r="AP70" s="294"/>
      <c r="AQ70" s="294"/>
      <c r="AR70" s="294"/>
    </row>
    <row r="71" spans="1:46" ht="12.75" hidden="1" x14ac:dyDescent="0.25">
      <c r="AK71" s="294"/>
      <c r="AL71" s="294"/>
      <c r="AM71" s="294"/>
      <c r="AN71" s="294"/>
      <c r="AO71" s="294"/>
      <c r="AP71" s="294"/>
      <c r="AQ71" s="294"/>
      <c r="AR71" s="294"/>
    </row>
    <row r="72" spans="1:46" ht="12.75" hidden="1" x14ac:dyDescent="0.25">
      <c r="AK72" s="294"/>
      <c r="AL72" s="294"/>
      <c r="AM72" s="294"/>
      <c r="AN72" s="294"/>
      <c r="AO72" s="294"/>
      <c r="AP72" s="294"/>
      <c r="AQ72" s="294"/>
      <c r="AR72" s="294"/>
    </row>
    <row r="73" spans="1:46" ht="12.75" hidden="1" x14ac:dyDescent="0.25">
      <c r="AK73" s="294"/>
      <c r="AL73" s="294"/>
      <c r="AM73" s="294"/>
      <c r="AN73" s="294"/>
      <c r="AO73" s="294"/>
      <c r="AP73" s="294"/>
      <c r="AQ73" s="294"/>
      <c r="AR73" s="294"/>
    </row>
    <row r="74" spans="1:46" ht="12.75" hidden="1" x14ac:dyDescent="0.25"/>
  </sheetData>
  <sheetProtection algorithmName="SHA-512" hashValue="jJolIIkIwn1WOhieu9e1mt3VVT+Wtum24iqJTzZRmMoYn9ZsaRT5HrCjNnnn7F7P1HnmyPe5QTbBjsSkwFIpug==" saltValue="FWlXbQKtgMmiDVhFfHHD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92" customWidth="1"/>
    <col min="126" max="16384" width="9" style="291" hidden="1"/>
  </cols>
  <sheetData>
    <row r="1" spans="2:125"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2.75" x14ac:dyDescent="0.25">
      <c r="B2" s="291"/>
      <c r="DG2" s="291"/>
    </row>
    <row r="3" spans="2:125" ht="12.75" x14ac:dyDescent="0.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2.75" x14ac:dyDescent="0.25"/>
    <row r="5" spans="2:125" ht="12.75" x14ac:dyDescent="0.25"/>
    <row r="6" spans="2:125" ht="12.75" x14ac:dyDescent="0.25"/>
    <row r="7" spans="2:125" ht="12.75" x14ac:dyDescent="0.25"/>
    <row r="8" spans="2:125" ht="12.75" x14ac:dyDescent="0.25"/>
    <row r="9" spans="2:125" ht="12.75" x14ac:dyDescent="0.25">
      <c r="DU9" s="291"/>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1"/>
    </row>
    <row r="18" spans="125:125" ht="12.75" x14ac:dyDescent="0.25"/>
    <row r="19" spans="125:125" ht="12.75" x14ac:dyDescent="0.25"/>
    <row r="20" spans="125:125" ht="12.75" x14ac:dyDescent="0.25">
      <c r="DU20" s="291"/>
    </row>
    <row r="21" spans="125:125" ht="12.75" x14ac:dyDescent="0.25">
      <c r="DU21" s="291"/>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1"/>
    </row>
    <row r="29" spans="125:125" ht="12.75" x14ac:dyDescent="0.25"/>
    <row r="30" spans="125:125" ht="12.75" x14ac:dyDescent="0.25"/>
    <row r="31" spans="125:125" ht="12.75" x14ac:dyDescent="0.25"/>
    <row r="32" spans="125:125" ht="12.75" x14ac:dyDescent="0.25"/>
    <row r="33" spans="2:125" ht="12.75" x14ac:dyDescent="0.25">
      <c r="B33" s="291"/>
      <c r="G33" s="291"/>
      <c r="I33" s="291"/>
    </row>
    <row r="34" spans="2:125" ht="12.75" x14ac:dyDescent="0.25">
      <c r="C34" s="291"/>
      <c r="P34" s="291"/>
      <c r="DE34" s="291"/>
      <c r="DH34" s="291"/>
    </row>
    <row r="35" spans="2:125" ht="12.75" x14ac:dyDescent="0.25">
      <c r="D35" s="291"/>
      <c r="E35" s="291"/>
      <c r="DG35" s="291"/>
      <c r="DJ35" s="291"/>
      <c r="DP35" s="291"/>
      <c r="DQ35" s="291"/>
      <c r="DR35" s="291"/>
      <c r="DS35" s="291"/>
      <c r="DT35" s="291"/>
      <c r="DU35" s="291"/>
    </row>
    <row r="36" spans="2:125" ht="12.75" x14ac:dyDescent="0.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2.75" x14ac:dyDescent="0.25">
      <c r="DU37" s="291"/>
    </row>
    <row r="38" spans="2:125" ht="12.75" x14ac:dyDescent="0.25">
      <c r="DT38" s="291"/>
      <c r="DU38" s="291"/>
    </row>
    <row r="39" spans="2:125" ht="12.75" x14ac:dyDescent="0.25"/>
    <row r="40" spans="2:125" ht="12.75" x14ac:dyDescent="0.25">
      <c r="DH40" s="291"/>
    </row>
    <row r="41" spans="2:125" ht="12.75" x14ac:dyDescent="0.25">
      <c r="DE41" s="291"/>
    </row>
    <row r="42" spans="2:125" ht="12.75" x14ac:dyDescent="0.25">
      <c r="DG42" s="291"/>
      <c r="DJ42" s="291"/>
    </row>
    <row r="43" spans="2:125" ht="12.75" x14ac:dyDescent="0.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2.75" x14ac:dyDescent="0.25">
      <c r="DU44" s="291"/>
    </row>
    <row r="45" spans="2:125" ht="12.75" x14ac:dyDescent="0.25"/>
    <row r="46" spans="2:125" ht="12.75" x14ac:dyDescent="0.25"/>
    <row r="47" spans="2:125" ht="12.75" x14ac:dyDescent="0.25"/>
    <row r="48" spans="2:125" ht="12.75" x14ac:dyDescent="0.25">
      <c r="DT48" s="291"/>
      <c r="DU48" s="291"/>
    </row>
    <row r="49" spans="120:125" ht="12.75" x14ac:dyDescent="0.25">
      <c r="DU49" s="291"/>
    </row>
    <row r="50" spans="120:125" ht="12.75" x14ac:dyDescent="0.25">
      <c r="DU50" s="291"/>
    </row>
    <row r="51" spans="120:125" ht="12.75" x14ac:dyDescent="0.25">
      <c r="DP51" s="291"/>
      <c r="DQ51" s="291"/>
      <c r="DR51" s="291"/>
      <c r="DS51" s="291"/>
      <c r="DT51" s="291"/>
      <c r="DU51" s="291"/>
    </row>
    <row r="52" spans="120:125" ht="12.75" x14ac:dyDescent="0.25"/>
    <row r="53" spans="120:125" ht="12.75" x14ac:dyDescent="0.25"/>
    <row r="54" spans="120:125" ht="12.75" x14ac:dyDescent="0.25">
      <c r="DU54" s="291"/>
    </row>
    <row r="55" spans="120:125" ht="12.75" x14ac:dyDescent="0.25"/>
    <row r="56" spans="120:125" ht="12.75" x14ac:dyDescent="0.25"/>
    <row r="57" spans="120:125" ht="12.75" x14ac:dyDescent="0.25"/>
    <row r="58" spans="120:125" ht="12.75" x14ac:dyDescent="0.25">
      <c r="DU58" s="291"/>
    </row>
    <row r="59" spans="120:125" ht="12.75" x14ac:dyDescent="0.25"/>
    <row r="60" spans="120:125" ht="12.75" x14ac:dyDescent="0.25"/>
    <row r="61" spans="120:125" ht="12.75" x14ac:dyDescent="0.25"/>
    <row r="62" spans="120:125" ht="12.75" x14ac:dyDescent="0.25"/>
    <row r="63" spans="120:125" ht="12.75" x14ac:dyDescent="0.25">
      <c r="DU63" s="291"/>
    </row>
    <row r="64" spans="120:125" ht="12.75" x14ac:dyDescent="0.25">
      <c r="DT64" s="291"/>
      <c r="DU64" s="291"/>
    </row>
    <row r="65" spans="123:125" ht="12.75" x14ac:dyDescent="0.25"/>
    <row r="66" spans="123:125" ht="12.75" x14ac:dyDescent="0.25"/>
    <row r="67" spans="123:125" ht="12.75" x14ac:dyDescent="0.25"/>
    <row r="68" spans="123:125" ht="12.75" x14ac:dyDescent="0.25"/>
    <row r="69" spans="123:125" ht="12.75" x14ac:dyDescent="0.25">
      <c r="DS69" s="291"/>
      <c r="DT69" s="291"/>
      <c r="DU69" s="291"/>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1"/>
    </row>
    <row r="83" spans="116:125" ht="12.75" x14ac:dyDescent="0.25">
      <c r="DM83" s="291"/>
      <c r="DN83" s="291"/>
      <c r="DO83" s="291"/>
      <c r="DP83" s="291"/>
      <c r="DQ83" s="291"/>
      <c r="DR83" s="291"/>
      <c r="DS83" s="291"/>
      <c r="DT83" s="291"/>
      <c r="DU83" s="291"/>
    </row>
    <row r="84" spans="116:125" ht="12.75" x14ac:dyDescent="0.25"/>
    <row r="85" spans="116:125" ht="12.75" x14ac:dyDescent="0.25"/>
    <row r="86" spans="116:125" ht="12.75" x14ac:dyDescent="0.25"/>
    <row r="87" spans="116:125" ht="12.75" x14ac:dyDescent="0.25"/>
    <row r="88" spans="116:125" ht="12.75" x14ac:dyDescent="0.25">
      <c r="DU88" s="291"/>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1"/>
      <c r="DT94" s="291"/>
      <c r="DU94" s="291"/>
    </row>
    <row r="95" spans="116:125" ht="13.5" customHeight="1" x14ac:dyDescent="0.25">
      <c r="DU95" s="291"/>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1"/>
    </row>
    <row r="102" spans="124:125" ht="13.5" customHeight="1" x14ac:dyDescent="0.25"/>
    <row r="103" spans="124:125" ht="13.5" customHeight="1" x14ac:dyDescent="0.25"/>
    <row r="104" spans="124:125" ht="13.5" customHeight="1" x14ac:dyDescent="0.25">
      <c r="DT104" s="291"/>
      <c r="DU104" s="291"/>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562</v>
      </c>
    </row>
    <row r="121" spans="125:125" ht="13.5" hidden="1" customHeight="1" x14ac:dyDescent="0.25">
      <c r="DU121" s="291"/>
    </row>
  </sheetData>
  <sheetProtection algorithmName="SHA-512" hashValue="eI+vDB3Wa4KAQBryayrvLm5VfunJHLRggDF423iqnSuNGjitztkk4EWiJWpfFNltX7RZgf0b7FU9yynWt9nqUQ==" saltValue="B5RmAVIcHEqBeM57UIja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2" customWidth="1"/>
    <col min="126" max="142" width="0" style="291" hidden="1" customWidth="1"/>
    <col min="143" max="16384" width="9" style="291" hidden="1"/>
  </cols>
  <sheetData>
    <row r="1" spans="1:125"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2.75" x14ac:dyDescent="0.25">
      <c r="B2" s="291"/>
      <c r="T2" s="291"/>
    </row>
    <row r="3" spans="1:125"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1"/>
      <c r="G33" s="291"/>
      <c r="I33" s="291"/>
    </row>
    <row r="34" spans="2:125" ht="12.75" x14ac:dyDescent="0.25">
      <c r="C34" s="291"/>
      <c r="P34" s="291"/>
      <c r="R34" s="291"/>
      <c r="U34" s="291"/>
    </row>
    <row r="35" spans="2:125" ht="12.75" x14ac:dyDescent="0.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2.75" x14ac:dyDescent="0.25">
      <c r="F36" s="291"/>
      <c r="H36" s="291"/>
      <c r="J36" s="291"/>
      <c r="K36" s="291"/>
      <c r="L36" s="291"/>
      <c r="M36" s="291"/>
      <c r="N36" s="291"/>
      <c r="O36" s="291"/>
      <c r="Q36" s="291"/>
      <c r="S36" s="291"/>
      <c r="V36" s="291"/>
    </row>
    <row r="37" spans="2:125" ht="12.75" x14ac:dyDescent="0.25"/>
    <row r="38" spans="2:125" ht="12.75" x14ac:dyDescent="0.25"/>
    <row r="39" spans="2:125" ht="12.75" x14ac:dyDescent="0.25"/>
    <row r="40" spans="2:125" ht="12.75" x14ac:dyDescent="0.25">
      <c r="U40" s="291"/>
    </row>
    <row r="41" spans="2:125" ht="12.75" x14ac:dyDescent="0.25">
      <c r="R41" s="291"/>
    </row>
    <row r="42" spans="2:125" ht="12.75" x14ac:dyDescent="0.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2.75" x14ac:dyDescent="0.25">
      <c r="Q43" s="291"/>
      <c r="S43" s="291"/>
      <c r="V43" s="291"/>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563</v>
      </c>
    </row>
  </sheetData>
  <sheetProtection algorithmName="SHA-512" hashValue="iIqDZ3kdNFznr5Gepdn7sKCDPvoDwHFgmV8KG2oBBmSc3I8YmGs0HyfazMjEIsKVL8lC9qJFsxe+D+t27ym4qg==" saltValue="XWmxDC2V8O8N+pgnHi/m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564</v>
      </c>
      <c r="G46" s="8" t="s">
        <v>565</v>
      </c>
      <c r="H46" s="8" t="s">
        <v>566</v>
      </c>
      <c r="I46" s="8" t="s">
        <v>567</v>
      </c>
      <c r="J46" s="9" t="s">
        <v>568</v>
      </c>
    </row>
    <row r="47" spans="2:10" ht="57.75" customHeight="1" x14ac:dyDescent="0.25">
      <c r="B47" s="10"/>
      <c r="C47" s="1198" t="s">
        <v>3</v>
      </c>
      <c r="D47" s="1198"/>
      <c r="E47" s="1199"/>
      <c r="F47" s="11">
        <v>119.05</v>
      </c>
      <c r="G47" s="12">
        <v>127.34</v>
      </c>
      <c r="H47" s="12">
        <v>135.88</v>
      </c>
      <c r="I47" s="12">
        <v>110.01</v>
      </c>
      <c r="J47" s="13">
        <v>93.27</v>
      </c>
    </row>
    <row r="48" spans="2:10" ht="57.75" customHeight="1" x14ac:dyDescent="0.25">
      <c r="B48" s="14"/>
      <c r="C48" s="1200" t="s">
        <v>4</v>
      </c>
      <c r="D48" s="1200"/>
      <c r="E48" s="1201"/>
      <c r="F48" s="15">
        <v>4.37</v>
      </c>
      <c r="G48" s="16">
        <v>3.35</v>
      </c>
      <c r="H48" s="16">
        <v>3.44</v>
      </c>
      <c r="I48" s="16">
        <v>2.44</v>
      </c>
      <c r="J48" s="17">
        <v>7.84</v>
      </c>
    </row>
    <row r="49" spans="2:10" ht="57.75" customHeight="1" thickBot="1" x14ac:dyDescent="0.3">
      <c r="B49" s="18"/>
      <c r="C49" s="1202" t="s">
        <v>5</v>
      </c>
      <c r="D49" s="1202"/>
      <c r="E49" s="1203"/>
      <c r="F49" s="19">
        <v>4.82</v>
      </c>
      <c r="G49" s="20" t="s">
        <v>569</v>
      </c>
      <c r="H49" s="20" t="s">
        <v>570</v>
      </c>
      <c r="I49" s="20" t="s">
        <v>571</v>
      </c>
      <c r="J49" s="21" t="s">
        <v>572</v>
      </c>
    </row>
    <row r="50" spans="2:10" ht="13.5" customHeight="1" x14ac:dyDescent="0.25"/>
  </sheetData>
  <sheetProtection algorithmName="SHA-512" hashValue="XFoLCXqBh3vB9XmqW4jWgHAVPRTQYAHs+lTLhiBIH970Hz4ZIl8BR4yoQUn3nCrAu6S3kTWPjjyxOP9D3nfxFw==" saltValue="vbZ+UZOicUyAp0rNl3VJ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soumu</dc:creator>
  <cp:keywords/>
  <dc:description/>
  <cp:lastModifiedBy>soumu</cp:lastModifiedBy>
  <cp:lastPrinted>2021-03-09T14:19:26Z</cp:lastPrinted>
  <dcterms:created xsi:type="dcterms:W3CDTF">2021-02-05T01:36:43Z</dcterms:created>
  <dcterms:modified xsi:type="dcterms:W3CDTF">2021-03-19T00:54:26Z</dcterms:modified>
  <cp:category/>
</cp:coreProperties>
</file>